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edico\Downloads\"/>
    </mc:Choice>
  </mc:AlternateContent>
  <xr:revisionPtr revIDLastSave="0" documentId="8_{EEDB5229-4722-4E49-A5B3-A4C3BF229E0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V37" i="1" l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2" i="1"/>
  <c r="U22" i="1"/>
  <c r="T22" i="1"/>
  <c r="S22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M14" i="1" l="1"/>
</calcChain>
</file>

<file path=xl/sharedStrings.xml><?xml version="1.0" encoding="utf-8"?>
<sst xmlns="http://schemas.openxmlformats.org/spreadsheetml/2006/main" count="227" uniqueCount="118">
  <si>
    <t>SERVICIOS DE SALUD DE SINALOA</t>
  </si>
  <si>
    <t>Categoria</t>
  </si>
  <si>
    <t>Indicadores</t>
  </si>
  <si>
    <t>Metas</t>
  </si>
  <si>
    <t>Presupuesto (Pesos)</t>
  </si>
  <si>
    <t xml:space="preserve">Programatica </t>
  </si>
  <si>
    <t xml:space="preserve">Denominacion del Indicador </t>
  </si>
  <si>
    <t xml:space="preserve">Nivel </t>
  </si>
  <si>
    <t xml:space="preserve">Tipo </t>
  </si>
  <si>
    <t>Dimencion a Medir</t>
  </si>
  <si>
    <t>Unidad de Medida</t>
  </si>
  <si>
    <t>Aprobada Anual</t>
  </si>
  <si>
    <t>Aprobada del Periodo</t>
  </si>
  <si>
    <t>Modificada del Periodo</t>
  </si>
  <si>
    <t>Alcanzada</t>
  </si>
  <si>
    <t>Porcentajes de Cumplimiento</t>
  </si>
  <si>
    <t>Aprobado</t>
  </si>
  <si>
    <t>Modificado</t>
  </si>
  <si>
    <t>Devengado</t>
  </si>
  <si>
    <t>Pagado</t>
  </si>
  <si>
    <t>Porcentaje de Devengado</t>
  </si>
  <si>
    <t>Porcentaje de       Pagado</t>
  </si>
  <si>
    <t>F</t>
  </si>
  <si>
    <t>SF</t>
  </si>
  <si>
    <t>PP</t>
  </si>
  <si>
    <t xml:space="preserve">Alc./ </t>
  </si>
  <si>
    <t>Alc./</t>
  </si>
  <si>
    <t xml:space="preserve">    Deven/       Aprob</t>
  </si>
  <si>
    <t xml:space="preserve">     Deven/       Modif</t>
  </si>
  <si>
    <t>Pagado/Aprob</t>
  </si>
  <si>
    <t>Pagado/ Modif</t>
  </si>
  <si>
    <t>I097 DENGUE</t>
  </si>
  <si>
    <t>Letalidad por Dengue debajo 1%</t>
  </si>
  <si>
    <t>Fin</t>
  </si>
  <si>
    <t>Estratégico</t>
  </si>
  <si>
    <t>Eficacia</t>
  </si>
  <si>
    <t>Porcentaje</t>
  </si>
  <si>
    <t>Menos del 1%</t>
  </si>
  <si>
    <t>I098 SALUD DE LA INFANCIA Y LA ADOLESCENCIA</t>
  </si>
  <si>
    <t>Tasa de Mortalidad en niños y niñas menores de 5 años de edad</t>
  </si>
  <si>
    <t xml:space="preserve">Eficacia </t>
  </si>
  <si>
    <t>Tasa</t>
  </si>
  <si>
    <t>Menor a 13.69</t>
  </si>
  <si>
    <t>I099 VIH/ITS</t>
  </si>
  <si>
    <t>Variación proporcional entre los cambios en la prevalencia de VIH-sida en años consecutivos.</t>
  </si>
  <si>
    <t>I100 SALUD MENTAL Y ADICCIONES</t>
  </si>
  <si>
    <t>Diferencia porcentual de la cobertura en salud mental y adicciones</t>
  </si>
  <si>
    <t>I101 SALUD BUCAL</t>
  </si>
  <si>
    <t>Porcentaje de variación del número de consultas odontológicas realizadas en población no derecho habiente.</t>
  </si>
  <si>
    <t>I102 CANCER</t>
  </si>
  <si>
    <t>I104 LEPRA</t>
  </si>
  <si>
    <t>Variación porcentual de la incidencia de Lepra</t>
  </si>
  <si>
    <t>I106 PLANIFICACIÓN FAMILIAR Y ANTICONCEPCIÓN</t>
  </si>
  <si>
    <t>Tasa de variación del registro de Usuarias y Usuarios Activos respecto a las alcanzadas en el ejercicio anterior.</t>
  </si>
  <si>
    <t>I107 VIOLENCIA FAMILIAR Y DE GENERO</t>
  </si>
  <si>
    <t>Contribuir para que el porcentaje de mujeres de 15 años y más a las que se les aplicó herramienta de detección y resultaron positivas.</t>
  </si>
  <si>
    <t>Variación</t>
  </si>
  <si>
    <t>I110 ZOONOSIS</t>
  </si>
  <si>
    <t>Porcentaje de vacuna aplicada a perros y gatos</t>
  </si>
  <si>
    <t>80% minimo</t>
  </si>
  <si>
    <t>I112 TUBERCULOSIS</t>
  </si>
  <si>
    <t>Ingresar a tratamiento a los casos de tuberculosis registrados</t>
  </si>
  <si>
    <t>I125 SALUD REPRODUCTIVA</t>
  </si>
  <si>
    <t>Porcentaje de Embarazos en adolescentes</t>
  </si>
  <si>
    <t>&lt;30%</t>
  </si>
  <si>
    <t>0113 POLITICAS DE SALUD PUBLICA</t>
  </si>
  <si>
    <t>Comunidades promotoras de la salud certificadas</t>
  </si>
  <si>
    <t>Población estatal que recibió servicios de promoción de la salud para mejoría en sus estilos de vida y  entornos clave de desarrollo.</t>
  </si>
  <si>
    <t>100%(202440)</t>
  </si>
  <si>
    <t>I180 ENFERMEDADES CARDIOVASCULARES</t>
  </si>
  <si>
    <t>Tasa mortalidad por enfermedad isquémica del corazón en la población de 20 años y más en un periodo determinado en relación a la línea basal 2018.</t>
  </si>
  <si>
    <t>I181 SALUD MATERNA</t>
  </si>
  <si>
    <t>Tasa mortalidad por muerte materna en la población de 10 años y más en un periodo determinado en relación a la línea basal 2015</t>
  </si>
  <si>
    <t>Razón</t>
  </si>
  <si>
    <t>&lt;34%</t>
  </si>
  <si>
    <t>I182 SALUD PERINATAL</t>
  </si>
  <si>
    <t xml:space="preserve">Tasa de Mortalidad Neonatal </t>
  </si>
  <si>
    <t>&lt;7%</t>
  </si>
  <si>
    <t>IGUALDAD DE GENERO</t>
  </si>
  <si>
    <t>Capacitar personal de unidades de salud, oficina centrales y jurisdiccionales en materia de derechos humanos, no discriminación, inclusión y pertinencia cultural en la atención de las personas en los servicios de salud.</t>
  </si>
  <si>
    <t>ATENCION AL ENVEJECIMIENTO</t>
  </si>
  <si>
    <t xml:space="preserve">Fin </t>
  </si>
  <si>
    <t>SEGURIDAD VIAL</t>
  </si>
  <si>
    <t>1.3% de la población sensibilizada en seguridad vial.</t>
  </si>
  <si>
    <t>Conteo</t>
  </si>
  <si>
    <t>41, 982</t>
  </si>
  <si>
    <t>INTOXICACION POR PICADURA DE ALACRAN</t>
  </si>
  <si>
    <t>Tratamiento oportuno de casos por intoxicación por picadura de alacrán y realizar encuestas entomológicas de alacranes en cuatro localidades prioritarias.</t>
  </si>
  <si>
    <t>PALUDISMO</t>
  </si>
  <si>
    <t>Toma de gota gruesa</t>
  </si>
  <si>
    <t>PAERI</t>
  </si>
  <si>
    <t>Porcentaje de personas con factor de riesgo para Asma y/o EPOC que fueron estudiadas con prueba de espirometría</t>
  </si>
  <si>
    <t>RICKETTSIOSIS</t>
  </si>
  <si>
    <t>Prevenir y controlar casos de Rickettsiosis en el Humano</t>
  </si>
  <si>
    <t>ENFERMEDADES DIARREICAS</t>
  </si>
  <si>
    <t>URGENCIAS EPIDEMIOLOGICAS</t>
  </si>
  <si>
    <t>MONITOREO</t>
  </si>
  <si>
    <t>Porcentaje de CEVES realizados en el año</t>
  </si>
  <si>
    <t>Estrategico</t>
  </si>
  <si>
    <t xml:space="preserve"> Porcentaje </t>
  </si>
  <si>
    <t>HEPATITIS C</t>
  </si>
  <si>
    <t>Tamizar a los pacientes con VIH para hepatitis C</t>
  </si>
  <si>
    <t>0,5</t>
  </si>
  <si>
    <t xml:space="preserve">Tasa de mortalidad por Cáncer de Mama </t>
  </si>
  <si>
    <t>21,8</t>
  </si>
  <si>
    <t>Porcentaje de adultos mayores de 60 años y mas que se  realisa el tamizaje de depresion.</t>
  </si>
  <si>
    <t>3,50%</t>
  </si>
  <si>
    <t>Atender el 95% de emergencias en salud (brotes y desastres).</t>
  </si>
  <si>
    <t>Lograr una Tasa De Letalidad De Cólera – 0%</t>
  </si>
  <si>
    <t>E#ficacia</t>
  </si>
  <si>
    <t>1.7%%</t>
  </si>
  <si>
    <t>preliminar</t>
  </si>
  <si>
    <t>Preeliminar</t>
  </si>
  <si>
    <t>Menor del 0.5%</t>
  </si>
  <si>
    <t>&lt;30.1</t>
  </si>
  <si>
    <t>&lt;7.1</t>
  </si>
  <si>
    <t>DEL 1 DE ENERO AL 31DE DICIEMBRE DE 2023</t>
  </si>
  <si>
    <t>INDICADORES DE RESULTADOS POR PROGRAMA PRESUPUESTARIO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</si>
</sst>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4" x14ac:knownFonts="1">
    <font>
      <sz val="10"/>
      <color rgb="FF000000"/>
      <name val="Calibri"/>
      <scheme val="minor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9"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2" borderId="19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/>
    </xf>
    <xf numFmtId="0" fontId="6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0" fillId="0" borderId="0" xfId="0" applyAlignment="1">
      <alignment vertical="top" wrapText="1"/>
    </xf>
    <xf numFmtId="0" fontId="8" fillId="0" borderId="23" xfId="0" applyFont="1" applyBorder="1" applyAlignment="1">
      <alignment vertical="top"/>
    </xf>
    <xf numFmtId="0" fontId="6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vertical="top"/>
    </xf>
    <xf numFmtId="0" fontId="10" fillId="0" borderId="23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0" fontId="6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9" fontId="6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top"/>
    </xf>
    <xf numFmtId="9" fontId="10" fillId="0" borderId="24" xfId="0" applyNumberFormat="1" applyFont="1" applyBorder="1" applyAlignment="1">
      <alignment horizontal="center" vertical="top"/>
    </xf>
    <xf numFmtId="0" fontId="5" fillId="2" borderId="15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9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9" fontId="9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0" fontId="9" fillId="0" borderId="23" xfId="0" applyFont="1" applyBorder="1" applyAlignment="1">
      <alignment vertical="top"/>
    </xf>
    <xf numFmtId="0" fontId="0" fillId="0" borderId="23" xfId="0" applyBorder="1" applyAlignment="1">
      <alignment vertical="top"/>
    </xf>
    <xf numFmtId="10" fontId="9" fillId="0" borderId="23" xfId="0" applyNumberFormat="1" applyFont="1" applyBorder="1" applyAlignment="1">
      <alignment vertical="top"/>
    </xf>
    <xf numFmtId="9" fontId="9" fillId="0" borderId="23" xfId="0" applyNumberFormat="1" applyFont="1" applyBorder="1" applyAlignment="1">
      <alignment vertical="top"/>
    </xf>
    <xf numFmtId="3" fontId="0" fillId="0" borderId="23" xfId="0" applyNumberFormat="1" applyBorder="1" applyAlignment="1">
      <alignment vertical="top"/>
    </xf>
    <xf numFmtId="1" fontId="0" fillId="0" borderId="23" xfId="0" applyNumberFormat="1" applyBorder="1" applyAlignment="1">
      <alignment vertical="top"/>
    </xf>
    <xf numFmtId="3" fontId="9" fillId="0" borderId="23" xfId="0" applyNumberFormat="1" applyFont="1" applyBorder="1" applyAlignment="1">
      <alignment vertical="top"/>
    </xf>
    <xf numFmtId="164" fontId="6" fillId="0" borderId="23" xfId="0" applyNumberFormat="1" applyFont="1" applyBorder="1" applyAlignment="1">
      <alignment horizontal="right" vertical="center"/>
    </xf>
    <xf numFmtId="4" fontId="0" fillId="0" borderId="23" xfId="0" applyNumberFormat="1" applyBorder="1"/>
    <xf numFmtId="44" fontId="0" fillId="0" borderId="23" xfId="1" applyFont="1" applyBorder="1"/>
    <xf numFmtId="10" fontId="6" fillId="0" borderId="6" xfId="0" applyNumberFormat="1" applyFont="1" applyBorder="1" applyAlignment="1">
      <alignment vertical="center"/>
    </xf>
    <xf numFmtId="9" fontId="6" fillId="0" borderId="22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9" fontId="0" fillId="0" borderId="23" xfId="0" applyNumberFormat="1" applyBorder="1" applyAlignment="1">
      <alignment vertical="top"/>
    </xf>
    <xf numFmtId="10" fontId="0" fillId="0" borderId="23" xfId="0" applyNumberFormat="1" applyBorder="1" applyAlignment="1">
      <alignment vertical="top"/>
    </xf>
    <xf numFmtId="0" fontId="3" fillId="2" borderId="10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vertical="top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2" borderId="13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10" fontId="6" fillId="0" borderId="19" xfId="0" applyNumberFormat="1" applyFont="1" applyBorder="1" applyAlignment="1">
      <alignment vertical="center"/>
    </xf>
    <xf numFmtId="10" fontId="6" fillId="0" borderId="21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0" fontId="6" fillId="0" borderId="26" xfId="0" applyNumberFormat="1" applyFont="1" applyBorder="1" applyAlignment="1">
      <alignment vertical="center"/>
    </xf>
    <xf numFmtId="10" fontId="6" fillId="0" borderId="27" xfId="0" applyNumberFormat="1" applyFont="1" applyBorder="1" applyAlignment="1">
      <alignment vertical="center"/>
    </xf>
    <xf numFmtId="9" fontId="6" fillId="0" borderId="19" xfId="0" applyNumberFormat="1" applyFont="1" applyBorder="1" applyAlignment="1">
      <alignment vertical="center"/>
    </xf>
    <xf numFmtId="9" fontId="6" fillId="0" borderId="21" xfId="0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11" fillId="0" borderId="21" xfId="0" applyFont="1" applyBorder="1" applyAlignment="1">
      <alignment vertical="top"/>
    </xf>
    <xf numFmtId="44" fontId="0" fillId="0" borderId="23" xfId="1" applyFont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181428</xdr:colOff>
      <xdr:row>0</xdr:row>
      <xdr:rowOff>38148</xdr:rowOff>
    </xdr:from>
    <xdr:ext cx="694872" cy="553882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857" y="38148"/>
          <a:ext cx="694872" cy="55388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topLeftCell="B1" zoomScale="109" workbookViewId="0">
      <selection activeCell="B2" sqref="B2:V2"/>
    </sheetView>
  </sheetViews>
  <sheetFormatPr baseColWidth="10" defaultColWidth="14.42578125" defaultRowHeight="15" customHeight="1" x14ac:dyDescent="0.2"/>
  <cols>
    <col min="1" max="1" width="2.85546875" customWidth="1"/>
    <col min="2" max="2" width="3" customWidth="1"/>
    <col min="3" max="3" width="34.85546875" customWidth="1"/>
    <col min="4" max="4" width="48.85546875" style="8" customWidth="1"/>
    <col min="5" max="8" width="10.85546875" customWidth="1"/>
    <col min="9" max="9" width="12" bestFit="1" customWidth="1"/>
    <col min="10" max="10" width="15" customWidth="1"/>
    <col min="11" max="12" width="10.85546875" customWidth="1"/>
    <col min="13" max="13" width="12.85546875" bestFit="1" customWidth="1"/>
    <col min="14" max="14" width="7.42578125" customWidth="1"/>
    <col min="15" max="18" width="15" bestFit="1" customWidth="1"/>
    <col min="19" max="19" width="10.85546875" customWidth="1"/>
    <col min="20" max="20" width="11.85546875" customWidth="1"/>
    <col min="21" max="21" width="8.85546875" bestFit="1" customWidth="1"/>
    <col min="22" max="22" width="14.140625" bestFit="1" customWidth="1"/>
  </cols>
  <sheetData>
    <row r="1" spans="1:22" ht="12.75" customHeight="1" x14ac:dyDescent="0.2"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12.75" customHeight="1" x14ac:dyDescent="0.2">
      <c r="B2" s="66" t="s">
        <v>117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12.75" customHeight="1" x14ac:dyDescent="0.2">
      <c r="B3" s="66" t="s">
        <v>116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ht="12.75" customHeight="1" x14ac:dyDescent="0.2">
      <c r="G4" s="1"/>
    </row>
    <row r="5" spans="1:22" ht="21" customHeight="1" x14ac:dyDescent="0.2">
      <c r="A5" s="71" t="s">
        <v>1</v>
      </c>
      <c r="B5" s="72"/>
      <c r="C5" s="73"/>
      <c r="D5" s="57" t="s">
        <v>2</v>
      </c>
      <c r="E5" s="58"/>
      <c r="F5" s="58"/>
      <c r="G5" s="58"/>
      <c r="H5" s="59"/>
      <c r="I5" s="60" t="s">
        <v>3</v>
      </c>
      <c r="J5" s="58"/>
      <c r="K5" s="58"/>
      <c r="L5" s="58"/>
      <c r="M5" s="58"/>
      <c r="N5" s="59"/>
      <c r="O5" s="57" t="s">
        <v>4</v>
      </c>
      <c r="P5" s="58"/>
      <c r="Q5" s="58"/>
      <c r="R5" s="58"/>
      <c r="S5" s="58"/>
      <c r="T5" s="58"/>
      <c r="U5" s="58"/>
      <c r="V5" s="59"/>
    </row>
    <row r="6" spans="1:22" ht="12.75" customHeight="1" x14ac:dyDescent="0.2">
      <c r="A6" s="74" t="s">
        <v>5</v>
      </c>
      <c r="B6" s="75"/>
      <c r="C6" s="76"/>
      <c r="D6" s="54" t="s">
        <v>6</v>
      </c>
      <c r="E6" s="55" t="s">
        <v>7</v>
      </c>
      <c r="F6" s="55" t="s">
        <v>8</v>
      </c>
      <c r="G6" s="54" t="s">
        <v>9</v>
      </c>
      <c r="H6" s="54" t="s">
        <v>10</v>
      </c>
      <c r="I6" s="54" t="s">
        <v>11</v>
      </c>
      <c r="J6" s="54" t="s">
        <v>12</v>
      </c>
      <c r="K6" s="54" t="s">
        <v>13</v>
      </c>
      <c r="L6" s="55" t="s">
        <v>14</v>
      </c>
      <c r="M6" s="62" t="s">
        <v>15</v>
      </c>
      <c r="N6" s="63"/>
      <c r="O6" s="55" t="s">
        <v>16</v>
      </c>
      <c r="P6" s="61" t="s">
        <v>17</v>
      </c>
      <c r="Q6" s="55" t="s">
        <v>18</v>
      </c>
      <c r="R6" s="61" t="s">
        <v>19</v>
      </c>
      <c r="S6" s="68" t="s">
        <v>20</v>
      </c>
      <c r="T6" s="69"/>
      <c r="U6" s="68" t="s">
        <v>21</v>
      </c>
      <c r="V6" s="69"/>
    </row>
    <row r="7" spans="1:22" ht="12.75" customHeight="1" x14ac:dyDescent="0.2">
      <c r="A7" s="55" t="s">
        <v>22</v>
      </c>
      <c r="B7" s="55" t="s">
        <v>23</v>
      </c>
      <c r="C7" s="55" t="s">
        <v>24</v>
      </c>
      <c r="D7" s="87"/>
      <c r="E7" s="56"/>
      <c r="F7" s="56"/>
      <c r="G7" s="56"/>
      <c r="H7" s="56"/>
      <c r="I7" s="56"/>
      <c r="J7" s="56"/>
      <c r="K7" s="56"/>
      <c r="L7" s="56"/>
      <c r="M7" s="64"/>
      <c r="N7" s="65"/>
      <c r="O7" s="56"/>
      <c r="P7" s="56"/>
      <c r="Q7" s="56"/>
      <c r="R7" s="56"/>
      <c r="S7" s="64"/>
      <c r="T7" s="70"/>
      <c r="U7" s="64"/>
      <c r="V7" s="70"/>
    </row>
    <row r="8" spans="1:22" ht="12.75" customHeight="1" x14ac:dyDescent="0.2">
      <c r="A8" s="56"/>
      <c r="B8" s="56"/>
      <c r="C8" s="56"/>
      <c r="D8" s="87"/>
      <c r="E8" s="56"/>
      <c r="F8" s="56"/>
      <c r="G8" s="56"/>
      <c r="H8" s="56"/>
      <c r="I8" s="56"/>
      <c r="J8" s="56"/>
      <c r="K8" s="56"/>
      <c r="L8" s="56"/>
      <c r="M8" s="2" t="s">
        <v>25</v>
      </c>
      <c r="N8" s="3" t="s">
        <v>26</v>
      </c>
      <c r="O8" s="56"/>
      <c r="P8" s="56"/>
      <c r="Q8" s="56"/>
      <c r="R8" s="56"/>
      <c r="S8" s="52" t="s">
        <v>27</v>
      </c>
      <c r="T8" s="52" t="s">
        <v>28</v>
      </c>
      <c r="U8" s="54" t="s">
        <v>29</v>
      </c>
      <c r="V8" s="54" t="s">
        <v>30</v>
      </c>
    </row>
    <row r="9" spans="1:22" ht="12.75" customHeight="1" x14ac:dyDescent="0.2">
      <c r="A9" s="53"/>
      <c r="B9" s="53"/>
      <c r="C9" s="53"/>
      <c r="D9" s="88"/>
      <c r="E9" s="53"/>
      <c r="F9" s="53"/>
      <c r="G9" s="53"/>
      <c r="H9" s="53"/>
      <c r="I9" s="53"/>
      <c r="J9" s="56"/>
      <c r="K9" s="56"/>
      <c r="L9" s="56"/>
      <c r="M9" s="27" t="s">
        <v>16</v>
      </c>
      <c r="N9" s="28" t="s">
        <v>17</v>
      </c>
      <c r="O9" s="56"/>
      <c r="P9" s="56"/>
      <c r="Q9" s="56"/>
      <c r="R9" s="56"/>
      <c r="S9" s="53"/>
      <c r="T9" s="53"/>
      <c r="U9" s="53"/>
      <c r="V9" s="53"/>
    </row>
    <row r="10" spans="1:22" ht="12.75" x14ac:dyDescent="0.2">
      <c r="A10" s="4"/>
      <c r="B10" s="4"/>
      <c r="C10" s="4" t="s">
        <v>31</v>
      </c>
      <c r="D10" s="6" t="s">
        <v>32</v>
      </c>
      <c r="E10" s="4" t="s">
        <v>33</v>
      </c>
      <c r="F10" s="4" t="s">
        <v>34</v>
      </c>
      <c r="G10" s="4" t="s">
        <v>35</v>
      </c>
      <c r="H10" s="4" t="s">
        <v>36</v>
      </c>
      <c r="I10" s="13" t="s">
        <v>37</v>
      </c>
      <c r="J10" s="37" t="s">
        <v>37</v>
      </c>
      <c r="K10" s="38"/>
      <c r="L10" s="37" t="s">
        <v>110</v>
      </c>
      <c r="M10" s="37" t="s">
        <v>110</v>
      </c>
      <c r="N10" s="38"/>
      <c r="O10" s="44">
        <v>10804607</v>
      </c>
      <c r="P10" s="45">
        <v>14805556.380000001</v>
      </c>
      <c r="Q10" s="45">
        <v>14804956.380000001</v>
      </c>
      <c r="R10" s="45">
        <v>14786848.779999999</v>
      </c>
      <c r="S10" s="47">
        <f>+Q10/O10</f>
        <v>1.3702447835446492</v>
      </c>
      <c r="T10" s="48">
        <f>+Q10/P10</f>
        <v>0.99995947467392643</v>
      </c>
      <c r="U10" s="49">
        <f>+R10/O10</f>
        <v>1.3685688688167925</v>
      </c>
      <c r="V10" s="49">
        <f>+R10/P10</f>
        <v>0.99873644734991029</v>
      </c>
    </row>
    <row r="11" spans="1:22" ht="27" customHeight="1" x14ac:dyDescent="0.2">
      <c r="A11" s="4"/>
      <c r="B11" s="4"/>
      <c r="C11" s="6" t="s">
        <v>38</v>
      </c>
      <c r="D11" s="6" t="s">
        <v>39</v>
      </c>
      <c r="E11" s="4" t="s">
        <v>33</v>
      </c>
      <c r="F11" s="4" t="s">
        <v>34</v>
      </c>
      <c r="G11" s="4" t="s">
        <v>40</v>
      </c>
      <c r="H11" s="4" t="s">
        <v>41</v>
      </c>
      <c r="I11" s="14" t="s">
        <v>42</v>
      </c>
      <c r="J11" s="37">
        <v>11.8</v>
      </c>
      <c r="K11" s="37" t="s">
        <v>111</v>
      </c>
      <c r="L11" s="38"/>
      <c r="M11" s="38"/>
      <c r="N11" s="38"/>
      <c r="O11" s="46">
        <v>9928603</v>
      </c>
      <c r="P11" s="46">
        <v>9183577.0899999999</v>
      </c>
      <c r="Q11" s="46">
        <v>9180677.0899999999</v>
      </c>
      <c r="R11" s="46">
        <v>9170746.0899999999</v>
      </c>
      <c r="S11" s="47">
        <f t="shared" ref="S11:S37" si="0">+Q11/O11</f>
        <v>0.92466957234567637</v>
      </c>
      <c r="T11" s="48">
        <f t="shared" ref="T11:T37" si="1">+Q11/P11</f>
        <v>0.99968421890821191</v>
      </c>
      <c r="U11" s="49">
        <f t="shared" ref="U11:U37" si="2">+R11/O11</f>
        <v>0.92366933092198367</v>
      </c>
      <c r="V11" s="49">
        <f t="shared" ref="V11:V37" si="3">+R11/P11</f>
        <v>0.99860283200388533</v>
      </c>
    </row>
    <row r="12" spans="1:22" ht="33" customHeight="1" x14ac:dyDescent="0.2">
      <c r="A12" s="4"/>
      <c r="B12" s="4"/>
      <c r="C12" s="4" t="s">
        <v>43</v>
      </c>
      <c r="D12" s="6" t="s">
        <v>44</v>
      </c>
      <c r="E12" s="4" t="s">
        <v>33</v>
      </c>
      <c r="F12" s="4" t="s">
        <v>34</v>
      </c>
      <c r="G12" s="4" t="s">
        <v>40</v>
      </c>
      <c r="H12" s="4" t="s">
        <v>36</v>
      </c>
      <c r="I12" s="14" t="s">
        <v>102</v>
      </c>
      <c r="J12" s="37" t="s">
        <v>113</v>
      </c>
      <c r="K12" s="37" t="s">
        <v>113</v>
      </c>
      <c r="L12" s="39">
        <v>1.1999999999999999E-3</v>
      </c>
      <c r="M12" s="40">
        <v>1</v>
      </c>
      <c r="N12" s="40">
        <v>1</v>
      </c>
      <c r="O12" s="46">
        <v>270000</v>
      </c>
      <c r="P12" s="46">
        <v>579330.81999999995</v>
      </c>
      <c r="Q12" s="46">
        <v>579330.81999999995</v>
      </c>
      <c r="R12" s="46">
        <v>579330.81999999995</v>
      </c>
      <c r="S12" s="47">
        <f t="shared" si="0"/>
        <v>2.1456697037037036</v>
      </c>
      <c r="T12" s="48">
        <f t="shared" si="1"/>
        <v>1</v>
      </c>
      <c r="U12" s="49">
        <f t="shared" si="2"/>
        <v>2.1456697037037036</v>
      </c>
      <c r="V12" s="49">
        <f t="shared" si="3"/>
        <v>1</v>
      </c>
    </row>
    <row r="13" spans="1:22" ht="32.1" customHeight="1" x14ac:dyDescent="0.2">
      <c r="A13" s="4"/>
      <c r="B13" s="4"/>
      <c r="C13" s="4" t="s">
        <v>45</v>
      </c>
      <c r="D13" s="6" t="s">
        <v>46</v>
      </c>
      <c r="E13" s="4" t="s">
        <v>33</v>
      </c>
      <c r="F13" s="4" t="s">
        <v>34</v>
      </c>
      <c r="G13" s="4" t="s">
        <v>40</v>
      </c>
      <c r="H13" s="4" t="s">
        <v>36</v>
      </c>
      <c r="I13" s="15" t="s">
        <v>106</v>
      </c>
      <c r="J13" s="39">
        <v>3.5000000000000003E-2</v>
      </c>
      <c r="K13" s="38"/>
      <c r="L13" s="39">
        <v>3.6999999999999998E-2</v>
      </c>
      <c r="M13" s="40">
        <v>1.05</v>
      </c>
      <c r="N13" s="40">
        <v>1.05</v>
      </c>
      <c r="O13" s="46">
        <v>787508</v>
      </c>
      <c r="P13" s="46">
        <v>757466.65</v>
      </c>
      <c r="Q13" s="46">
        <v>757466.65</v>
      </c>
      <c r="R13" s="46">
        <v>757466.65</v>
      </c>
      <c r="S13" s="47">
        <f t="shared" si="0"/>
        <v>0.96185264149697525</v>
      </c>
      <c r="T13" s="48">
        <f t="shared" si="1"/>
        <v>1</v>
      </c>
      <c r="U13" s="49">
        <f t="shared" si="2"/>
        <v>0.96185264149697525</v>
      </c>
      <c r="V13" s="49">
        <f t="shared" si="3"/>
        <v>1</v>
      </c>
    </row>
    <row r="14" spans="1:22" ht="22.5" x14ac:dyDescent="0.2">
      <c r="A14" s="4"/>
      <c r="B14" s="4"/>
      <c r="C14" s="4" t="s">
        <v>47</v>
      </c>
      <c r="D14" s="6" t="s">
        <v>48</v>
      </c>
      <c r="E14" s="4" t="s">
        <v>33</v>
      </c>
      <c r="F14" s="4" t="s">
        <v>34</v>
      </c>
      <c r="G14" s="4" t="s">
        <v>40</v>
      </c>
      <c r="H14" s="4" t="s">
        <v>36</v>
      </c>
      <c r="I14" s="16">
        <v>285670</v>
      </c>
      <c r="J14" s="41">
        <v>71427</v>
      </c>
      <c r="K14" s="38"/>
      <c r="L14" s="38">
        <v>16667</v>
      </c>
      <c r="M14" s="42">
        <f>(L14/J14)*100</f>
        <v>23.334313354893808</v>
      </c>
      <c r="N14" s="38"/>
      <c r="O14" s="46">
        <v>1700284</v>
      </c>
      <c r="P14" s="46">
        <v>883455.15</v>
      </c>
      <c r="Q14" s="46">
        <v>883275.15</v>
      </c>
      <c r="R14" s="46">
        <v>883275.15</v>
      </c>
      <c r="S14" s="47">
        <f t="shared" si="0"/>
        <v>0.51948683278793428</v>
      </c>
      <c r="T14" s="48">
        <f t="shared" si="1"/>
        <v>0.99979625451275034</v>
      </c>
      <c r="U14" s="49">
        <f t="shared" si="2"/>
        <v>0.51948683278793428</v>
      </c>
      <c r="V14" s="49">
        <f t="shared" si="3"/>
        <v>0.99979625451275034</v>
      </c>
    </row>
    <row r="15" spans="1:22" ht="12.75" x14ac:dyDescent="0.2">
      <c r="A15" s="4"/>
      <c r="B15" s="4"/>
      <c r="C15" s="4" t="s">
        <v>49</v>
      </c>
      <c r="D15" s="6" t="s">
        <v>103</v>
      </c>
      <c r="E15" s="4" t="s">
        <v>33</v>
      </c>
      <c r="F15" s="4" t="s">
        <v>34</v>
      </c>
      <c r="G15" s="4" t="s">
        <v>40</v>
      </c>
      <c r="H15" s="4" t="s">
        <v>36</v>
      </c>
      <c r="I15" s="14" t="s">
        <v>104</v>
      </c>
      <c r="J15" s="37">
        <v>19.399999999999999</v>
      </c>
      <c r="K15" s="37" t="s">
        <v>111</v>
      </c>
      <c r="L15" s="38"/>
      <c r="M15" s="38"/>
      <c r="N15" s="38"/>
      <c r="O15" s="46">
        <v>1207020</v>
      </c>
      <c r="P15" s="46">
        <v>1674073.37</v>
      </c>
      <c r="Q15" s="46">
        <v>1674073.37</v>
      </c>
      <c r="R15" s="46">
        <v>1674073.37</v>
      </c>
      <c r="S15" s="47">
        <f t="shared" si="0"/>
        <v>1.3869474987986945</v>
      </c>
      <c r="T15" s="48">
        <f t="shared" si="1"/>
        <v>1</v>
      </c>
      <c r="U15" s="49">
        <f t="shared" si="2"/>
        <v>1.3869474987986945</v>
      </c>
      <c r="V15" s="49">
        <f t="shared" si="3"/>
        <v>1</v>
      </c>
    </row>
    <row r="16" spans="1:22" ht="12.75" x14ac:dyDescent="0.2">
      <c r="A16" s="4"/>
      <c r="B16" s="4"/>
      <c r="C16" s="4" t="s">
        <v>50</v>
      </c>
      <c r="D16" s="6" t="s">
        <v>51</v>
      </c>
      <c r="E16" s="4" t="s">
        <v>33</v>
      </c>
      <c r="F16" s="4" t="s">
        <v>34</v>
      </c>
      <c r="G16" s="4" t="s">
        <v>40</v>
      </c>
      <c r="H16" s="4" t="s">
        <v>36</v>
      </c>
      <c r="I16" s="17">
        <v>60</v>
      </c>
      <c r="J16" s="37">
        <v>19.399999999999999</v>
      </c>
      <c r="K16" s="37" t="s">
        <v>111</v>
      </c>
      <c r="L16" s="38"/>
      <c r="M16" s="38"/>
      <c r="N16" s="38"/>
      <c r="O16" s="44">
        <v>0</v>
      </c>
      <c r="P16" s="44">
        <v>0</v>
      </c>
      <c r="Q16" s="44">
        <v>0</v>
      </c>
      <c r="R16" s="44">
        <v>0</v>
      </c>
      <c r="S16" s="47">
        <v>0</v>
      </c>
      <c r="T16" s="48">
        <v>0</v>
      </c>
      <c r="U16" s="49">
        <v>0</v>
      </c>
      <c r="V16" s="49">
        <v>0</v>
      </c>
    </row>
    <row r="17" spans="1:22" ht="22.5" x14ac:dyDescent="0.2">
      <c r="A17" s="4"/>
      <c r="B17" s="4"/>
      <c r="C17" s="4" t="s">
        <v>52</v>
      </c>
      <c r="D17" s="6" t="s">
        <v>53</v>
      </c>
      <c r="E17" s="4" t="s">
        <v>33</v>
      </c>
      <c r="F17" s="4" t="s">
        <v>34</v>
      </c>
      <c r="G17" s="4" t="s">
        <v>40</v>
      </c>
      <c r="H17" s="4" t="s">
        <v>41</v>
      </c>
      <c r="I17" s="18">
        <v>0.71</v>
      </c>
      <c r="J17" s="40">
        <v>0.76</v>
      </c>
      <c r="K17" s="38"/>
      <c r="L17" s="39">
        <v>0.76900000000000002</v>
      </c>
      <c r="M17" s="39">
        <v>1</v>
      </c>
      <c r="N17" s="38"/>
      <c r="O17" s="46">
        <v>15000</v>
      </c>
      <c r="P17" s="46">
        <v>37331.18</v>
      </c>
      <c r="Q17" s="46">
        <v>37331.18</v>
      </c>
      <c r="R17" s="46">
        <v>37331.18</v>
      </c>
      <c r="S17" s="47">
        <f t="shared" si="0"/>
        <v>2.4887453333333331</v>
      </c>
      <c r="T17" s="48">
        <f t="shared" si="1"/>
        <v>1</v>
      </c>
      <c r="U17" s="49">
        <f t="shared" si="2"/>
        <v>2.4887453333333331</v>
      </c>
      <c r="V17" s="49">
        <f t="shared" si="3"/>
        <v>1</v>
      </c>
    </row>
    <row r="18" spans="1:22" ht="22.5" x14ac:dyDescent="0.2">
      <c r="A18" s="4"/>
      <c r="B18" s="4"/>
      <c r="C18" s="4" t="s">
        <v>54</v>
      </c>
      <c r="D18" s="6" t="s">
        <v>55</v>
      </c>
      <c r="E18" s="4" t="s">
        <v>33</v>
      </c>
      <c r="F18" s="4" t="s">
        <v>34</v>
      </c>
      <c r="G18" s="4" t="s">
        <v>40</v>
      </c>
      <c r="H18" s="4" t="s">
        <v>56</v>
      </c>
      <c r="I18" s="18">
        <v>1</v>
      </c>
      <c r="J18" s="40">
        <v>1</v>
      </c>
      <c r="K18" s="38"/>
      <c r="L18" s="40">
        <v>0.79</v>
      </c>
      <c r="M18" s="40">
        <v>0.79</v>
      </c>
      <c r="N18" s="38"/>
      <c r="O18" s="46">
        <v>52000</v>
      </c>
      <c r="P18" s="46">
        <v>53175.7</v>
      </c>
      <c r="Q18" s="46">
        <v>53175.7</v>
      </c>
      <c r="R18" s="46">
        <v>53175.7</v>
      </c>
      <c r="S18" s="47">
        <f t="shared" si="0"/>
        <v>1.0226096153846154</v>
      </c>
      <c r="T18" s="48">
        <f t="shared" si="1"/>
        <v>1</v>
      </c>
      <c r="U18" s="49">
        <f t="shared" si="2"/>
        <v>1.0226096153846154</v>
      </c>
      <c r="V18" s="49">
        <f t="shared" si="3"/>
        <v>1</v>
      </c>
    </row>
    <row r="19" spans="1:22" ht="12.75" x14ac:dyDescent="0.2">
      <c r="A19" s="4"/>
      <c r="B19" s="4"/>
      <c r="C19" s="7" t="s">
        <v>57</v>
      </c>
      <c r="D19" s="10" t="s">
        <v>58</v>
      </c>
      <c r="E19" s="7" t="s">
        <v>33</v>
      </c>
      <c r="F19" s="7" t="s">
        <v>34</v>
      </c>
      <c r="G19" s="7" t="s">
        <v>35</v>
      </c>
      <c r="H19" s="7" t="s">
        <v>36</v>
      </c>
      <c r="I19" s="13" t="s">
        <v>59</v>
      </c>
      <c r="J19" s="40">
        <v>0.8</v>
      </c>
      <c r="K19" s="38"/>
      <c r="L19" s="40">
        <v>0.8</v>
      </c>
      <c r="M19" s="40">
        <v>0.8</v>
      </c>
      <c r="N19" s="38"/>
      <c r="O19" s="46">
        <v>2410004</v>
      </c>
      <c r="P19" s="46">
        <v>2129867</v>
      </c>
      <c r="Q19" s="46">
        <v>2129867</v>
      </c>
      <c r="R19" s="46">
        <v>2129867</v>
      </c>
      <c r="S19" s="47">
        <f t="shared" si="0"/>
        <v>0.88376077384103924</v>
      </c>
      <c r="T19" s="48">
        <f t="shared" si="1"/>
        <v>1</v>
      </c>
      <c r="U19" s="49">
        <f t="shared" si="2"/>
        <v>0.88376077384103924</v>
      </c>
      <c r="V19" s="49">
        <f t="shared" si="3"/>
        <v>1</v>
      </c>
    </row>
    <row r="20" spans="1:22" ht="12.75" x14ac:dyDescent="0.2">
      <c r="A20" s="4"/>
      <c r="B20" s="4"/>
      <c r="C20" s="4" t="s">
        <v>60</v>
      </c>
      <c r="D20" s="6" t="s">
        <v>61</v>
      </c>
      <c r="E20" s="4" t="s">
        <v>33</v>
      </c>
      <c r="F20" s="4" t="s">
        <v>34</v>
      </c>
      <c r="G20" s="4" t="s">
        <v>40</v>
      </c>
      <c r="H20" s="4" t="s">
        <v>36</v>
      </c>
      <c r="I20" s="14">
        <v>1000</v>
      </c>
      <c r="J20" s="33">
        <v>0.8</v>
      </c>
      <c r="K20" s="34"/>
      <c r="L20" s="33">
        <v>0.8</v>
      </c>
      <c r="M20" s="33">
        <v>0.8</v>
      </c>
      <c r="N20" s="38"/>
      <c r="O20" s="46">
        <v>262087</v>
      </c>
      <c r="P20" s="46">
        <v>410145</v>
      </c>
      <c r="Q20" s="46">
        <v>410145</v>
      </c>
      <c r="R20" s="46">
        <v>410145</v>
      </c>
      <c r="S20" s="47">
        <f t="shared" si="0"/>
        <v>1.5649192825283207</v>
      </c>
      <c r="T20" s="48">
        <f t="shared" si="1"/>
        <v>1</v>
      </c>
      <c r="U20" s="49">
        <f t="shared" si="2"/>
        <v>1.5649192825283207</v>
      </c>
      <c r="V20" s="49">
        <f t="shared" si="3"/>
        <v>1</v>
      </c>
    </row>
    <row r="21" spans="1:22" ht="12.75" x14ac:dyDescent="0.2">
      <c r="A21" s="4"/>
      <c r="B21" s="4"/>
      <c r="C21" s="4" t="s">
        <v>62</v>
      </c>
      <c r="D21" s="6" t="s">
        <v>63</v>
      </c>
      <c r="E21" s="4" t="s">
        <v>33</v>
      </c>
      <c r="F21" s="4" t="s">
        <v>34</v>
      </c>
      <c r="G21" s="4" t="s">
        <v>40</v>
      </c>
      <c r="H21" s="4" t="s">
        <v>36</v>
      </c>
      <c r="I21" s="14" t="s">
        <v>64</v>
      </c>
      <c r="J21" s="37" t="s">
        <v>64</v>
      </c>
      <c r="K21" s="38"/>
      <c r="L21" s="40">
        <v>0.22</v>
      </c>
      <c r="M21" s="40">
        <v>0.22</v>
      </c>
      <c r="N21" s="38"/>
      <c r="O21" s="44">
        <v>0</v>
      </c>
      <c r="P21" s="44">
        <v>0</v>
      </c>
      <c r="Q21" s="44">
        <v>0</v>
      </c>
      <c r="R21" s="44">
        <v>0</v>
      </c>
      <c r="S21" s="47">
        <v>0</v>
      </c>
      <c r="T21" s="48">
        <v>0</v>
      </c>
      <c r="U21" s="49">
        <v>0</v>
      </c>
      <c r="V21" s="49">
        <v>0</v>
      </c>
    </row>
    <row r="22" spans="1:22" ht="12.75" customHeight="1" x14ac:dyDescent="0.2">
      <c r="A22" s="79"/>
      <c r="B22" s="79"/>
      <c r="C22" s="84" t="s">
        <v>65</v>
      </c>
      <c r="D22" s="6" t="s">
        <v>66</v>
      </c>
      <c r="E22" s="4" t="s">
        <v>33</v>
      </c>
      <c r="F22" s="4" t="s">
        <v>34</v>
      </c>
      <c r="G22" s="4" t="s">
        <v>40</v>
      </c>
      <c r="H22" s="4" t="s">
        <v>36</v>
      </c>
      <c r="I22" s="19">
        <v>6</v>
      </c>
      <c r="J22" s="29">
        <v>0.25</v>
      </c>
      <c r="K22" s="30"/>
      <c r="L22" s="29">
        <v>0.25</v>
      </c>
      <c r="M22" s="29">
        <v>1</v>
      </c>
      <c r="N22" s="38"/>
      <c r="O22" s="86">
        <v>2501112</v>
      </c>
      <c r="P22" s="86">
        <v>1138368.78</v>
      </c>
      <c r="Q22" s="86">
        <v>1138368.78</v>
      </c>
      <c r="R22" s="86">
        <v>1138368.78</v>
      </c>
      <c r="S22" s="80">
        <f t="shared" si="0"/>
        <v>0.455145063475766</v>
      </c>
      <c r="T22" s="82">
        <f t="shared" si="1"/>
        <v>1</v>
      </c>
      <c r="U22" s="77">
        <f t="shared" si="2"/>
        <v>0.455145063475766</v>
      </c>
      <c r="V22" s="77">
        <f t="shared" si="3"/>
        <v>1</v>
      </c>
    </row>
    <row r="23" spans="1:22" ht="39" customHeight="1" x14ac:dyDescent="0.2">
      <c r="A23" s="53"/>
      <c r="B23" s="53"/>
      <c r="C23" s="85"/>
      <c r="D23" s="6" t="s">
        <v>67</v>
      </c>
      <c r="E23" s="4" t="s">
        <v>33</v>
      </c>
      <c r="F23" s="4" t="s">
        <v>34</v>
      </c>
      <c r="G23" s="4" t="s">
        <v>40</v>
      </c>
      <c r="H23" s="4" t="s">
        <v>36</v>
      </c>
      <c r="I23" s="20" t="s">
        <v>68</v>
      </c>
      <c r="J23" s="29">
        <v>0.25</v>
      </c>
      <c r="K23" s="30"/>
      <c r="L23" s="29">
        <v>0.32</v>
      </c>
      <c r="M23" s="30">
        <v>100</v>
      </c>
      <c r="N23" s="38"/>
      <c r="O23" s="86"/>
      <c r="P23" s="86"/>
      <c r="Q23" s="86"/>
      <c r="R23" s="86"/>
      <c r="S23" s="81"/>
      <c r="T23" s="83"/>
      <c r="U23" s="78"/>
      <c r="V23" s="78"/>
    </row>
    <row r="24" spans="1:22" ht="33.75" x14ac:dyDescent="0.2">
      <c r="A24" s="4"/>
      <c r="B24" s="4"/>
      <c r="C24" s="4" t="s">
        <v>69</v>
      </c>
      <c r="D24" s="6" t="s">
        <v>70</v>
      </c>
      <c r="E24" s="4" t="s">
        <v>33</v>
      </c>
      <c r="F24" s="4" t="s">
        <v>34</v>
      </c>
      <c r="G24" s="4" t="s">
        <v>40</v>
      </c>
      <c r="H24" s="4" t="s">
        <v>41</v>
      </c>
      <c r="I24" s="14">
        <v>60.5</v>
      </c>
      <c r="J24" s="50">
        <v>0.14000000000000001</v>
      </c>
      <c r="K24" s="38"/>
      <c r="L24" s="51">
        <v>0.1162</v>
      </c>
      <c r="M24" s="50">
        <v>0.83</v>
      </c>
      <c r="N24" s="38"/>
      <c r="O24" s="46">
        <v>1977004</v>
      </c>
      <c r="P24" s="46">
        <v>778479.2</v>
      </c>
      <c r="Q24" s="46">
        <v>778479.2</v>
      </c>
      <c r="R24" s="46">
        <v>778479.2</v>
      </c>
      <c r="S24" s="47">
        <f t="shared" si="0"/>
        <v>0.39376713451262613</v>
      </c>
      <c r="T24" s="48">
        <f t="shared" si="1"/>
        <v>1</v>
      </c>
      <c r="U24" s="49">
        <f t="shared" si="2"/>
        <v>0.39376713451262613</v>
      </c>
      <c r="V24" s="49">
        <f t="shared" si="3"/>
        <v>1</v>
      </c>
    </row>
    <row r="25" spans="1:22" ht="22.5" x14ac:dyDescent="0.2">
      <c r="A25" s="4"/>
      <c r="B25" s="4"/>
      <c r="C25" s="4" t="s">
        <v>71</v>
      </c>
      <c r="D25" s="6" t="s">
        <v>72</v>
      </c>
      <c r="E25" s="4" t="s">
        <v>33</v>
      </c>
      <c r="F25" s="4" t="s">
        <v>34</v>
      </c>
      <c r="G25" s="4" t="s">
        <v>40</v>
      </c>
      <c r="H25" s="4" t="s">
        <v>73</v>
      </c>
      <c r="I25" s="14" t="s">
        <v>74</v>
      </c>
      <c r="J25" s="37" t="s">
        <v>114</v>
      </c>
      <c r="K25" s="37" t="s">
        <v>114</v>
      </c>
      <c r="L25" s="40">
        <v>0.13</v>
      </c>
      <c r="M25" s="40">
        <v>1</v>
      </c>
      <c r="N25" s="38"/>
      <c r="O25" s="46">
        <v>39984</v>
      </c>
      <c r="P25" s="46">
        <v>416849.24</v>
      </c>
      <c r="Q25" s="46">
        <v>416849.24</v>
      </c>
      <c r="R25" s="46">
        <v>416849.24</v>
      </c>
      <c r="S25" s="47">
        <f t="shared" si="0"/>
        <v>10.425401160464185</v>
      </c>
      <c r="T25" s="48">
        <f t="shared" si="1"/>
        <v>1</v>
      </c>
      <c r="U25" s="49">
        <f t="shared" si="2"/>
        <v>10.425401160464185</v>
      </c>
      <c r="V25" s="49">
        <f t="shared" si="3"/>
        <v>1</v>
      </c>
    </row>
    <row r="26" spans="1:22" ht="12.75" x14ac:dyDescent="0.2">
      <c r="A26" s="4"/>
      <c r="B26" s="4"/>
      <c r="C26" s="4" t="s">
        <v>75</v>
      </c>
      <c r="D26" s="6" t="s">
        <v>76</v>
      </c>
      <c r="E26" s="4" t="s">
        <v>33</v>
      </c>
      <c r="F26" s="4" t="s">
        <v>34</v>
      </c>
      <c r="G26" s="4" t="s">
        <v>40</v>
      </c>
      <c r="H26" s="4" t="s">
        <v>41</v>
      </c>
      <c r="I26" s="14" t="s">
        <v>77</v>
      </c>
      <c r="J26" s="37" t="s">
        <v>115</v>
      </c>
      <c r="K26" s="37" t="s">
        <v>115</v>
      </c>
      <c r="L26" s="40">
        <v>0.05</v>
      </c>
      <c r="M26" s="40">
        <v>1</v>
      </c>
      <c r="N26" s="38"/>
      <c r="O26" s="46">
        <v>74976</v>
      </c>
      <c r="P26" s="46">
        <v>2570.5</v>
      </c>
      <c r="Q26" s="46">
        <v>2410.5</v>
      </c>
      <c r="R26" s="46">
        <v>2410.5</v>
      </c>
      <c r="S26" s="47">
        <f t="shared" si="0"/>
        <v>3.2150288092189498E-2</v>
      </c>
      <c r="T26" s="48">
        <f t="shared" si="1"/>
        <v>0.93775530052518963</v>
      </c>
      <c r="U26" s="49">
        <f t="shared" si="2"/>
        <v>3.2150288092189498E-2</v>
      </c>
      <c r="V26" s="49">
        <f t="shared" si="3"/>
        <v>0.93775530052518963</v>
      </c>
    </row>
    <row r="27" spans="1:22" ht="45" x14ac:dyDescent="0.2">
      <c r="A27" s="5"/>
      <c r="B27" s="5"/>
      <c r="C27" s="4" t="s">
        <v>78</v>
      </c>
      <c r="D27" s="6" t="s">
        <v>79</v>
      </c>
      <c r="E27" s="4" t="s">
        <v>33</v>
      </c>
      <c r="F27" s="4" t="s">
        <v>34</v>
      </c>
      <c r="G27" s="4" t="s">
        <v>40</v>
      </c>
      <c r="H27" s="4" t="s">
        <v>36</v>
      </c>
      <c r="I27" s="14">
        <v>148</v>
      </c>
      <c r="J27" s="37">
        <v>148</v>
      </c>
      <c r="K27" s="37">
        <v>148</v>
      </c>
      <c r="L27" s="37">
        <v>195</v>
      </c>
      <c r="M27" s="40">
        <v>1.31</v>
      </c>
      <c r="N27" s="38"/>
      <c r="O27" s="46">
        <v>36000</v>
      </c>
      <c r="P27" s="46">
        <v>13004.69</v>
      </c>
      <c r="Q27" s="46">
        <v>13004.69</v>
      </c>
      <c r="R27" s="46">
        <v>13004.69</v>
      </c>
      <c r="S27" s="47">
        <f t="shared" si="0"/>
        <v>0.3612413888888889</v>
      </c>
      <c r="T27" s="48">
        <f t="shared" si="1"/>
        <v>1</v>
      </c>
      <c r="U27" s="49">
        <f t="shared" si="2"/>
        <v>0.3612413888888889</v>
      </c>
      <c r="V27" s="49">
        <f t="shared" si="3"/>
        <v>1</v>
      </c>
    </row>
    <row r="28" spans="1:22" ht="22.5" x14ac:dyDescent="0.2">
      <c r="A28" s="5"/>
      <c r="B28" s="5"/>
      <c r="C28" s="4" t="s">
        <v>80</v>
      </c>
      <c r="D28" s="6" t="s">
        <v>105</v>
      </c>
      <c r="E28" s="4" t="s">
        <v>81</v>
      </c>
      <c r="F28" s="4" t="s">
        <v>34</v>
      </c>
      <c r="G28" s="4" t="s">
        <v>40</v>
      </c>
      <c r="H28" s="4" t="s">
        <v>36</v>
      </c>
      <c r="I28" s="21">
        <v>10921</v>
      </c>
      <c r="J28" s="31">
        <v>10921</v>
      </c>
      <c r="K28" s="32">
        <v>10921</v>
      </c>
      <c r="L28" s="32">
        <v>12895</v>
      </c>
      <c r="M28" s="38">
        <v>100</v>
      </c>
      <c r="N28" s="38"/>
      <c r="O28" s="46">
        <v>65004</v>
      </c>
      <c r="P28" s="46">
        <v>10619.99</v>
      </c>
      <c r="Q28" s="46">
        <v>10619.99</v>
      </c>
      <c r="R28" s="46">
        <v>10619.99</v>
      </c>
      <c r="S28" s="47">
        <f t="shared" si="0"/>
        <v>0.16337440772875514</v>
      </c>
      <c r="T28" s="48">
        <f t="shared" si="1"/>
        <v>1</v>
      </c>
      <c r="U28" s="49">
        <f t="shared" si="2"/>
        <v>0.16337440772875514</v>
      </c>
      <c r="V28" s="49">
        <f t="shared" si="3"/>
        <v>1</v>
      </c>
    </row>
    <row r="29" spans="1:22" ht="12.75" x14ac:dyDescent="0.2">
      <c r="A29" s="5"/>
      <c r="B29" s="5"/>
      <c r="C29" s="4" t="s">
        <v>82</v>
      </c>
      <c r="D29" s="6" t="s">
        <v>83</v>
      </c>
      <c r="E29" s="4" t="s">
        <v>33</v>
      </c>
      <c r="F29" s="4" t="s">
        <v>34</v>
      </c>
      <c r="G29" s="4" t="s">
        <v>35</v>
      </c>
      <c r="H29" s="4" t="s">
        <v>84</v>
      </c>
      <c r="I29" s="14" t="s">
        <v>85</v>
      </c>
      <c r="J29" s="43">
        <v>10495</v>
      </c>
      <c r="K29" s="38"/>
      <c r="L29" s="43">
        <v>19525</v>
      </c>
      <c r="M29" s="40">
        <v>1.68</v>
      </c>
      <c r="N29" s="38"/>
      <c r="O29" s="46">
        <v>131004</v>
      </c>
      <c r="P29" s="46">
        <v>36226</v>
      </c>
      <c r="Q29" s="46">
        <v>36226</v>
      </c>
      <c r="R29" s="46">
        <v>36226</v>
      </c>
      <c r="S29" s="47">
        <f t="shared" si="0"/>
        <v>0.27652590760587464</v>
      </c>
      <c r="T29" s="48">
        <f t="shared" si="1"/>
        <v>1</v>
      </c>
      <c r="U29" s="49">
        <f t="shared" si="2"/>
        <v>0.27652590760587464</v>
      </c>
      <c r="V29" s="49">
        <f t="shared" si="3"/>
        <v>1</v>
      </c>
    </row>
    <row r="30" spans="1:22" ht="33.75" x14ac:dyDescent="0.2">
      <c r="A30" s="5"/>
      <c r="B30" s="5"/>
      <c r="C30" s="7" t="s">
        <v>86</v>
      </c>
      <c r="D30" s="10" t="s">
        <v>87</v>
      </c>
      <c r="E30" s="7" t="s">
        <v>33</v>
      </c>
      <c r="F30" s="7" t="s">
        <v>34</v>
      </c>
      <c r="G30" s="7" t="s">
        <v>35</v>
      </c>
      <c r="H30" s="7" t="s">
        <v>36</v>
      </c>
      <c r="I30" s="22">
        <v>1</v>
      </c>
      <c r="J30" s="40">
        <v>1</v>
      </c>
      <c r="K30" s="38"/>
      <c r="L30" s="40">
        <v>1</v>
      </c>
      <c r="M30" s="40">
        <v>1</v>
      </c>
      <c r="N30" s="38"/>
      <c r="O30" s="46">
        <v>271123</v>
      </c>
      <c r="P30" s="46">
        <v>253583</v>
      </c>
      <c r="Q30" s="46">
        <v>253583</v>
      </c>
      <c r="R30" s="46">
        <v>253583</v>
      </c>
      <c r="S30" s="47">
        <f t="shared" si="0"/>
        <v>0.93530611567443556</v>
      </c>
      <c r="T30" s="48">
        <f t="shared" si="1"/>
        <v>1</v>
      </c>
      <c r="U30" s="49">
        <f t="shared" si="2"/>
        <v>0.93530611567443556</v>
      </c>
      <c r="V30" s="49">
        <f t="shared" si="3"/>
        <v>1</v>
      </c>
    </row>
    <row r="31" spans="1:22" ht="12.75" x14ac:dyDescent="0.2">
      <c r="A31" s="5"/>
      <c r="B31" s="5"/>
      <c r="C31" s="7" t="s">
        <v>88</v>
      </c>
      <c r="D31" s="10" t="s">
        <v>89</v>
      </c>
      <c r="E31" s="7" t="s">
        <v>33</v>
      </c>
      <c r="F31" s="7" t="s">
        <v>34</v>
      </c>
      <c r="G31" s="7" t="s">
        <v>35</v>
      </c>
      <c r="H31" s="7" t="s">
        <v>36</v>
      </c>
      <c r="I31" s="23">
        <v>30</v>
      </c>
      <c r="J31" s="37">
        <v>88</v>
      </c>
      <c r="K31" s="37" t="s">
        <v>112</v>
      </c>
      <c r="L31" s="40">
        <v>0.88</v>
      </c>
      <c r="M31" s="40">
        <v>0.88</v>
      </c>
      <c r="N31" s="38"/>
      <c r="O31" s="46">
        <v>5649236</v>
      </c>
      <c r="P31" s="46">
        <v>5958594.1299999999</v>
      </c>
      <c r="Q31" s="46">
        <v>5901477.7400000002</v>
      </c>
      <c r="R31" s="46">
        <v>5901477.7400000002</v>
      </c>
      <c r="S31" s="47">
        <f t="shared" si="0"/>
        <v>1.0446505934607795</v>
      </c>
      <c r="T31" s="48">
        <f t="shared" si="1"/>
        <v>0.99041445200765843</v>
      </c>
      <c r="U31" s="49">
        <f t="shared" si="2"/>
        <v>1.0446505934607795</v>
      </c>
      <c r="V31" s="49">
        <f t="shared" si="3"/>
        <v>0.99041445200765843</v>
      </c>
    </row>
    <row r="32" spans="1:22" ht="22.5" x14ac:dyDescent="0.2">
      <c r="A32" s="5"/>
      <c r="B32" s="5"/>
      <c r="C32" s="7" t="s">
        <v>90</v>
      </c>
      <c r="D32" s="6" t="s">
        <v>91</v>
      </c>
      <c r="E32" s="4" t="s">
        <v>33</v>
      </c>
      <c r="F32" s="4" t="s">
        <v>34</v>
      </c>
      <c r="G32" s="4" t="s">
        <v>35</v>
      </c>
      <c r="H32" s="4" t="s">
        <v>36</v>
      </c>
      <c r="I32" s="14">
        <v>400</v>
      </c>
      <c r="J32" s="34">
        <v>100</v>
      </c>
      <c r="K32" s="34">
        <v>0</v>
      </c>
      <c r="L32" s="34">
        <v>141</v>
      </c>
      <c r="M32" s="35">
        <v>1</v>
      </c>
      <c r="N32" s="34">
        <v>0</v>
      </c>
      <c r="O32" s="46">
        <v>119800</v>
      </c>
      <c r="P32" s="46">
        <v>43123.58</v>
      </c>
      <c r="Q32" s="46">
        <v>43123.58</v>
      </c>
      <c r="R32" s="46">
        <v>43123.58</v>
      </c>
      <c r="S32" s="47">
        <f t="shared" si="0"/>
        <v>0.35996310517529218</v>
      </c>
      <c r="T32" s="48">
        <f t="shared" si="1"/>
        <v>1</v>
      </c>
      <c r="U32" s="49">
        <f t="shared" si="2"/>
        <v>0.35996310517529218</v>
      </c>
      <c r="V32" s="49">
        <f t="shared" si="3"/>
        <v>1</v>
      </c>
    </row>
    <row r="33" spans="1:22" ht="12.75" x14ac:dyDescent="0.2">
      <c r="A33" s="5"/>
      <c r="B33" s="5"/>
      <c r="C33" s="7" t="s">
        <v>92</v>
      </c>
      <c r="D33" s="10" t="s">
        <v>93</v>
      </c>
      <c r="E33" s="7" t="s">
        <v>33</v>
      </c>
      <c r="F33" s="7" t="s">
        <v>34</v>
      </c>
      <c r="G33" s="7" t="s">
        <v>35</v>
      </c>
      <c r="H33" s="7" t="s">
        <v>36</v>
      </c>
      <c r="I33" s="13">
        <v>100</v>
      </c>
      <c r="J33" s="37">
        <v>100</v>
      </c>
      <c r="K33" s="38"/>
      <c r="L33" s="37">
        <v>100</v>
      </c>
      <c r="M33" s="37">
        <v>100</v>
      </c>
      <c r="N33" s="38"/>
      <c r="O33" s="44">
        <v>0</v>
      </c>
      <c r="P33" s="44">
        <v>0</v>
      </c>
      <c r="Q33" s="44">
        <v>0</v>
      </c>
      <c r="R33" s="44">
        <v>0</v>
      </c>
      <c r="S33" s="47">
        <v>0</v>
      </c>
      <c r="T33" s="48">
        <v>0</v>
      </c>
      <c r="U33" s="49">
        <v>0</v>
      </c>
      <c r="V33" s="49">
        <v>0</v>
      </c>
    </row>
    <row r="34" spans="1:22" ht="12.75" x14ac:dyDescent="0.2">
      <c r="A34" s="5"/>
      <c r="B34" s="5"/>
      <c r="C34" s="4" t="s">
        <v>94</v>
      </c>
      <c r="D34" s="6" t="s">
        <v>108</v>
      </c>
      <c r="E34" s="4" t="s">
        <v>33</v>
      </c>
      <c r="F34" s="4" t="s">
        <v>34</v>
      </c>
      <c r="G34" s="4" t="s">
        <v>109</v>
      </c>
      <c r="H34" s="4" t="s">
        <v>36</v>
      </c>
      <c r="I34" s="24">
        <v>0.02</v>
      </c>
      <c r="J34" s="36">
        <v>0.01</v>
      </c>
      <c r="K34" s="34">
        <v>0</v>
      </c>
      <c r="L34" s="36">
        <v>0.01</v>
      </c>
      <c r="M34" s="36">
        <v>0.01</v>
      </c>
      <c r="N34" s="35">
        <v>0</v>
      </c>
      <c r="O34" s="46">
        <v>503000</v>
      </c>
      <c r="P34" s="46">
        <v>319706.55</v>
      </c>
      <c r="Q34" s="46">
        <v>319706.55</v>
      </c>
      <c r="R34" s="46">
        <v>319706.55</v>
      </c>
      <c r="S34" s="47">
        <f t="shared" si="0"/>
        <v>0.63559950298210732</v>
      </c>
      <c r="T34" s="48">
        <f t="shared" si="1"/>
        <v>1</v>
      </c>
      <c r="U34" s="49">
        <f t="shared" si="2"/>
        <v>0.63559950298210732</v>
      </c>
      <c r="V34" s="49">
        <f t="shared" si="3"/>
        <v>1</v>
      </c>
    </row>
    <row r="35" spans="1:22" ht="14.1" customHeight="1" x14ac:dyDescent="0.2">
      <c r="A35" s="5"/>
      <c r="B35" s="5"/>
      <c r="C35" s="4" t="s">
        <v>95</v>
      </c>
      <c r="D35" s="6" t="s">
        <v>107</v>
      </c>
      <c r="E35" s="4" t="s">
        <v>33</v>
      </c>
      <c r="F35" s="4" t="s">
        <v>34</v>
      </c>
      <c r="G35" s="4" t="s">
        <v>35</v>
      </c>
      <c r="H35" s="4" t="s">
        <v>36</v>
      </c>
      <c r="I35" s="20">
        <v>0.95</v>
      </c>
      <c r="J35" s="35">
        <v>1</v>
      </c>
      <c r="K35" s="34">
        <v>0</v>
      </c>
      <c r="L35" s="35">
        <v>1</v>
      </c>
      <c r="M35" s="35">
        <v>1</v>
      </c>
      <c r="N35" s="34">
        <v>0</v>
      </c>
      <c r="O35" s="46">
        <v>1078000</v>
      </c>
      <c r="P35" s="46">
        <v>556348.88</v>
      </c>
      <c r="Q35" s="46">
        <v>556348.88</v>
      </c>
      <c r="R35" s="46">
        <v>556348.88</v>
      </c>
      <c r="S35" s="47">
        <f t="shared" si="0"/>
        <v>0.51609358070500932</v>
      </c>
      <c r="T35" s="48">
        <f t="shared" si="1"/>
        <v>1</v>
      </c>
      <c r="U35" s="49">
        <f t="shared" si="2"/>
        <v>0.51609358070500932</v>
      </c>
      <c r="V35" s="49">
        <f t="shared" si="3"/>
        <v>1</v>
      </c>
    </row>
    <row r="36" spans="1:22" ht="12.75" x14ac:dyDescent="0.2">
      <c r="A36" s="5"/>
      <c r="B36" s="5"/>
      <c r="C36" s="9" t="s">
        <v>96</v>
      </c>
      <c r="D36" s="11" t="s">
        <v>97</v>
      </c>
      <c r="E36" s="11" t="s">
        <v>33</v>
      </c>
      <c r="F36" s="11" t="s">
        <v>98</v>
      </c>
      <c r="G36" s="11" t="s">
        <v>35</v>
      </c>
      <c r="H36" s="11" t="s">
        <v>99</v>
      </c>
      <c r="I36" s="25">
        <v>12</v>
      </c>
      <c r="J36" s="34">
        <v>100</v>
      </c>
      <c r="K36" s="34">
        <v>3</v>
      </c>
      <c r="L36" s="34">
        <v>0</v>
      </c>
      <c r="M36" s="34">
        <v>3</v>
      </c>
      <c r="N36" s="34">
        <v>0</v>
      </c>
      <c r="O36" s="46">
        <v>1058375</v>
      </c>
      <c r="P36" s="46">
        <v>2071979.37</v>
      </c>
      <c r="Q36" s="46">
        <v>2071979.37</v>
      </c>
      <c r="R36" s="46">
        <v>2071979.37</v>
      </c>
      <c r="S36" s="47">
        <f t="shared" si="0"/>
        <v>1.9576987079248849</v>
      </c>
      <c r="T36" s="48">
        <f t="shared" si="1"/>
        <v>1</v>
      </c>
      <c r="U36" s="49">
        <f t="shared" si="2"/>
        <v>1.9576987079248849</v>
      </c>
      <c r="V36" s="49">
        <f t="shared" si="3"/>
        <v>1</v>
      </c>
    </row>
    <row r="37" spans="1:22" ht="12.75" x14ac:dyDescent="0.2">
      <c r="A37" s="5"/>
      <c r="B37" s="5"/>
      <c r="C37" s="9" t="s">
        <v>100</v>
      </c>
      <c r="D37" s="9" t="s">
        <v>101</v>
      </c>
      <c r="E37" s="11" t="s">
        <v>33</v>
      </c>
      <c r="F37" s="11" t="s">
        <v>98</v>
      </c>
      <c r="G37" s="12" t="s">
        <v>35</v>
      </c>
      <c r="H37" s="11" t="s">
        <v>99</v>
      </c>
      <c r="I37" s="26">
        <v>0.8</v>
      </c>
      <c r="J37" s="40">
        <v>0.8</v>
      </c>
      <c r="K37" s="40">
        <v>0.8</v>
      </c>
      <c r="L37" s="39">
        <v>0.78029999999999999</v>
      </c>
      <c r="M37" s="39">
        <v>0.97499999999999998</v>
      </c>
      <c r="N37" s="37">
        <v>97.5</v>
      </c>
      <c r="O37" s="46">
        <v>399996</v>
      </c>
      <c r="P37" s="46">
        <v>400000</v>
      </c>
      <c r="Q37" s="46">
        <v>400000</v>
      </c>
      <c r="R37" s="46">
        <v>400000</v>
      </c>
      <c r="S37" s="47">
        <f t="shared" si="0"/>
        <v>1.000010000100001</v>
      </c>
      <c r="T37" s="48">
        <f t="shared" si="1"/>
        <v>1</v>
      </c>
      <c r="U37" s="49">
        <f t="shared" si="2"/>
        <v>1.000010000100001</v>
      </c>
      <c r="V37" s="49">
        <f t="shared" si="3"/>
        <v>1</v>
      </c>
    </row>
    <row r="38" spans="1:22" ht="12.75" customHeight="1" x14ac:dyDescent="0.2">
      <c r="G38" s="1"/>
    </row>
    <row r="39" spans="1:22" ht="12.75" customHeight="1" x14ac:dyDescent="0.2">
      <c r="G39" s="1"/>
    </row>
    <row r="40" spans="1:22" ht="12.75" customHeight="1" x14ac:dyDescent="0.2">
      <c r="G40" s="1"/>
    </row>
    <row r="41" spans="1:22" ht="12.75" customHeight="1" x14ac:dyDescent="0.2">
      <c r="G41" s="1"/>
    </row>
    <row r="42" spans="1:22" ht="12.75" customHeight="1" x14ac:dyDescent="0.2">
      <c r="G42" s="1"/>
    </row>
    <row r="43" spans="1:22" ht="12.75" customHeight="1" x14ac:dyDescent="0.2">
      <c r="G43" s="1"/>
    </row>
    <row r="44" spans="1:22" ht="12.75" customHeight="1" x14ac:dyDescent="0.2">
      <c r="G44" s="1"/>
    </row>
    <row r="45" spans="1:22" ht="12.75" customHeight="1" x14ac:dyDescent="0.2">
      <c r="G45" s="1"/>
    </row>
    <row r="46" spans="1:22" ht="12.75" customHeight="1" x14ac:dyDescent="0.2">
      <c r="G46" s="1"/>
    </row>
    <row r="47" spans="1:22" ht="12.75" customHeight="1" x14ac:dyDescent="0.2">
      <c r="G47" s="1"/>
    </row>
    <row r="48" spans="1:22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</sheetData>
  <mergeCells count="42">
    <mergeCell ref="B7:B9"/>
    <mergeCell ref="C7:C9"/>
    <mergeCell ref="D6:D9"/>
    <mergeCell ref="Q22:Q23"/>
    <mergeCell ref="R22:R23"/>
    <mergeCell ref="V22:V23"/>
    <mergeCell ref="A22:A23"/>
    <mergeCell ref="S22:S23"/>
    <mergeCell ref="T22:T23"/>
    <mergeCell ref="U22:U23"/>
    <mergeCell ref="B22:B23"/>
    <mergeCell ref="C22:C23"/>
    <mergeCell ref="O22:O23"/>
    <mergeCell ref="P22:P23"/>
    <mergeCell ref="B1:V1"/>
    <mergeCell ref="B2:V2"/>
    <mergeCell ref="B3:V3"/>
    <mergeCell ref="O5:V5"/>
    <mergeCell ref="S6:T7"/>
    <mergeCell ref="U6:V7"/>
    <mergeCell ref="K6:K9"/>
    <mergeCell ref="E6:E9"/>
    <mergeCell ref="F6:F9"/>
    <mergeCell ref="G6:G9"/>
    <mergeCell ref="H6:H9"/>
    <mergeCell ref="P6:P9"/>
    <mergeCell ref="Q6:Q9"/>
    <mergeCell ref="A5:C5"/>
    <mergeCell ref="A6:C6"/>
    <mergeCell ref="A7:A9"/>
    <mergeCell ref="T8:T9"/>
    <mergeCell ref="U8:U9"/>
    <mergeCell ref="V8:V9"/>
    <mergeCell ref="O6:O9"/>
    <mergeCell ref="D5:H5"/>
    <mergeCell ref="I5:N5"/>
    <mergeCell ref="R6:R9"/>
    <mergeCell ref="M6:N7"/>
    <mergeCell ref="L6:L9"/>
    <mergeCell ref="I6:I9"/>
    <mergeCell ref="J6:J9"/>
    <mergeCell ref="S8:S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Medico</cp:lastModifiedBy>
  <dcterms:created xsi:type="dcterms:W3CDTF">2022-11-11T00:14:13Z</dcterms:created>
  <dcterms:modified xsi:type="dcterms:W3CDTF">2026-04-10T21:48:15Z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9BEA2497F639C517C109DF9D3D8A72A06A11D7ED7919DC0FB36AD86A9F810E26977B36CD805811F7EE1CDFCE9C3F429D709931577284DCBAC6729103794A932EB6BD0B1CB2CFA6717DDD14A5FBB996C027AD7BD2E1B0457341DF4491F891A681E9443A734361CD07C3C85B968AA4B2781C480C131A4BF1DCCE0484255B1E266</vt:lpwstr>
  </property>
  <property fmtid="{D5CDD505-2E9C-101B-9397-08002B2CF9AE}" pid="7" name="Business Objects Context Information5">
    <vt:lpwstr>29C81B5E54C5C269E836A3B9D2553D8B0A743EA290A0B25C32304E35ECC4529196F94FE662D1BB809FE0AABF2D53156838BFE44A5ECC5A0F2E01D340F9D58030D92F2FBD1E1A9855DC5C3B5CE5F4381AE988108069803D9FF29A4C34DBB418163DA688977F0B6961B97C3581DE68E67FD16034873FC85EFDF0AC8C04C4442B5</vt:lpwstr>
  </property>
  <property fmtid="{D5CDD505-2E9C-101B-9397-08002B2CF9AE}" pid="8" name="Business Objects Context Information6">
    <vt:lpwstr>5753D17E6BD16CF876DEC4810A12D7F38F6F877FAFCCF506B1AAD731DEF234C3F56E9D8C1616B7566E1F19A3568022295664263279113881C041C382AE48E6815C5277A0</vt:lpwstr>
  </property>
</Properties>
</file>