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Cosas Pagina COVID\Propuesta covid\"/>
    </mc:Choice>
  </mc:AlternateContent>
  <bookViews>
    <workbookView xWindow="0" yWindow="0" windowWidth="20490" windowHeight="7755"/>
  </bookViews>
  <sheets>
    <sheet name="DISTRIBUCION DE LAS ADQUISICION" sheetId="1" r:id="rId1"/>
    <sheet name="DISTRIBUCION DEL INSABI COV " sheetId="6" r:id="rId2"/>
    <sheet name="DISTRIBUCION DE DONACIONES" sheetId="7" r:id="rId3"/>
    <sheet name="POR  DISTRI. DEL INSABI COVID" sheetId="3" r:id="rId4"/>
    <sheet name="POR DISTRI. DONACION" sheetId="4" r:id="rId5"/>
  </sheets>
  <definedNames>
    <definedName name="_xlnm._FilterDatabase" localSheetId="2" hidden="1">'DISTRIBUCION DE DONACIONES'!$A$4:$AG$18</definedName>
    <definedName name="_xlnm._FilterDatabase" localSheetId="0" hidden="1">'DISTRIBUCION DE LAS ADQUISICION'!$A$4:$BI$35</definedName>
    <definedName name="_xlnm._FilterDatabase" localSheetId="1" hidden="1">'DISTRIBUCION DEL INSABI COV '!$A$4:$W$43</definedName>
    <definedName name="_xlnm._FilterDatabase" localSheetId="3" hidden="1">'POR  DISTRI. DEL INSABI COVID'!$A$4:$AD$4</definedName>
    <definedName name="_xlnm._FilterDatabase" localSheetId="4" hidden="1">'POR DISTRI. DONACION'!$E$4:$AC$17</definedName>
    <definedName name="_xlnm.Print_Titles" localSheetId="2">'DISTRIBUCION DE DONACIONES'!$2:$4</definedName>
    <definedName name="_xlnm.Print_Titles" localSheetId="0">'DISTRIBUCION DE LAS ADQUISICION'!$2:$4</definedName>
    <definedName name="_xlnm.Print_Titles" localSheetId="1">'DISTRIBUCION DEL INSABI COV '!$2:$4</definedName>
    <definedName name="_xlnm.Print_Titles" localSheetId="3">'POR  DISTRI. DEL INSABI COVID'!$2:$4</definedName>
    <definedName name="_xlnm.Print_Titles" localSheetId="4">'POR DISTRI. DONACION'!$2:$4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 l="1"/>
  <c r="AD35" i="1"/>
  <c r="BI34" i="1"/>
  <c r="BG35" i="1"/>
  <c r="BF35" i="1"/>
  <c r="BE35" i="1"/>
  <c r="BH9" i="1"/>
  <c r="M5" i="7" l="1"/>
  <c r="AE5" i="7" s="1"/>
  <c r="AD18" i="7"/>
  <c r="AE17" i="7"/>
  <c r="AG17" i="7" s="1"/>
  <c r="AE16" i="7"/>
  <c r="AG16" i="7" s="1"/>
  <c r="AE15" i="7"/>
  <c r="AG15" i="7" s="1"/>
  <c r="AE14" i="7"/>
  <c r="AG14" i="7" s="1"/>
  <c r="AE13" i="7"/>
  <c r="AG13" i="7" s="1"/>
  <c r="AE12" i="7"/>
  <c r="AG12" i="7" s="1"/>
  <c r="AE11" i="7"/>
  <c r="AG11" i="7" s="1"/>
  <c r="AE10" i="7"/>
  <c r="AE8" i="7"/>
  <c r="AE7" i="7"/>
  <c r="T9" i="7"/>
  <c r="T18" i="7"/>
  <c r="R18" i="7"/>
  <c r="Q9" i="7"/>
  <c r="V9" i="7"/>
  <c r="AC18" i="7"/>
  <c r="AB18" i="7"/>
  <c r="AA18" i="7"/>
  <c r="Z18" i="7"/>
  <c r="Y18" i="7"/>
  <c r="X18" i="7"/>
  <c r="W18" i="7"/>
  <c r="U18" i="7"/>
  <c r="S18" i="7"/>
  <c r="P18" i="7"/>
  <c r="O18" i="7"/>
  <c r="N18" i="7"/>
  <c r="L18" i="7"/>
  <c r="K18" i="7"/>
  <c r="J18" i="7"/>
  <c r="I18" i="7"/>
  <c r="H18" i="7"/>
  <c r="G18" i="7"/>
  <c r="F18" i="7"/>
  <c r="E18" i="7"/>
  <c r="C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T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U5" i="6"/>
  <c r="Q18" i="7" l="1"/>
  <c r="AE9" i="7"/>
  <c r="AE6" i="7"/>
  <c r="U43" i="6"/>
  <c r="M18" i="7"/>
  <c r="V18" i="7"/>
  <c r="AE18" i="7" l="1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AC16" i="4"/>
  <c r="AC15" i="4"/>
  <c r="AC14" i="4"/>
  <c r="AC13" i="4"/>
  <c r="AC12" i="4"/>
  <c r="AC11" i="4"/>
  <c r="AC10" i="4"/>
  <c r="AC9" i="4"/>
  <c r="AC8" i="4"/>
  <c r="AC7" i="4"/>
  <c r="AC6" i="4"/>
  <c r="AC5" i="4"/>
  <c r="F58" i="3"/>
  <c r="K58" i="3"/>
  <c r="AC57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J58" i="3"/>
  <c r="I58" i="3"/>
  <c r="H58" i="3"/>
  <c r="G58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17" i="4" l="1"/>
  <c r="BH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5" i="3"/>
  <c r="AC58" i="3" l="1"/>
  <c r="BI35" i="1"/>
</calcChain>
</file>

<file path=xl/sharedStrings.xml><?xml version="1.0" encoding="utf-8"?>
<sst xmlns="http://schemas.openxmlformats.org/spreadsheetml/2006/main" count="862" uniqueCount="274">
  <si>
    <t>DESCRIPCION PEDIDOS</t>
  </si>
  <si>
    <t>PRESENTACION</t>
  </si>
  <si>
    <t>CANTIDAD</t>
  </si>
  <si>
    <t>PROVEEDOR</t>
  </si>
  <si>
    <t>Departamento de Urgencias y Desastres</t>
  </si>
  <si>
    <t>Hospital Integral Cosala</t>
  </si>
  <si>
    <t>Hospital General Escuinapa</t>
  </si>
  <si>
    <t>Hospital Integral San Ignacio</t>
  </si>
  <si>
    <t>Hospital Integral Rosario</t>
  </si>
  <si>
    <t>Hospital Integral Concordia</t>
  </si>
  <si>
    <t>Hospital Integral Mocorito</t>
  </si>
  <si>
    <t>Hospital Integral Guamuchil</t>
  </si>
  <si>
    <t>Centro de Salud la Amistad</t>
  </si>
  <si>
    <t>Hospital General La Cruz</t>
  </si>
  <si>
    <t>Hospital General Mazatlan</t>
  </si>
  <si>
    <t>Centro de Salud Las Arenitas</t>
  </si>
  <si>
    <t>Hospital Integral Angosturas</t>
  </si>
  <si>
    <t>Hospital General Los Mochis</t>
  </si>
  <si>
    <t>Hospital Integral San Lorenzo</t>
  </si>
  <si>
    <t>Hospital Integral Badiraguato</t>
  </si>
  <si>
    <t>Hospital de la Mujer</t>
  </si>
  <si>
    <t>FAM
(Caravanas de la Salud)</t>
  </si>
  <si>
    <t>Centro de Salud Acatita</t>
  </si>
  <si>
    <t>Centro de Salud Cacalotita</t>
  </si>
  <si>
    <t>Centro de Salud Terreros de los Guerreros</t>
  </si>
  <si>
    <t>Centro de Salud Picachos</t>
  </si>
  <si>
    <t>Centro de Salud Yecoratro</t>
  </si>
  <si>
    <t>Centro de Salud Potrero de Cancio</t>
  </si>
  <si>
    <t>Centro de Salud el Sacrificio</t>
  </si>
  <si>
    <t>Centro de Salud el Buchinari</t>
  </si>
  <si>
    <t>Centro de Salud Llano Grande</t>
  </si>
  <si>
    <t>Centro de Salud Junta de Chamicari</t>
  </si>
  <si>
    <t>Centro de Salud las Golondrinas</t>
  </si>
  <si>
    <t>Centro de Salud Coyotitan</t>
  </si>
  <si>
    <t>DREM</t>
  </si>
  <si>
    <t>Instituto Sinaloense de Cancerologio</t>
  </si>
  <si>
    <t>Hospital Psiquiatrico</t>
  </si>
  <si>
    <t>Jurisdiccion II</t>
  </si>
  <si>
    <t>Hospital Pediatrico</t>
  </si>
  <si>
    <t>Hospital General de Culiacan</t>
  </si>
  <si>
    <t>Hospital Integral Navolato</t>
  </si>
  <si>
    <t>Hospital General Eldorado</t>
  </si>
  <si>
    <t>Hospital General Guasave</t>
  </si>
  <si>
    <t>Hospital Integral Sinaloa de Leyva</t>
  </si>
  <si>
    <t>Hospital Integral Choix</t>
  </si>
  <si>
    <t>Hospital Civil de Culiacan</t>
  </si>
  <si>
    <t>Centro de Salud Urbano Culiacan</t>
  </si>
  <si>
    <t>Centro de Salud San Rafael</t>
  </si>
  <si>
    <t>Centro de Salud Santo Tomas</t>
  </si>
  <si>
    <t>Centro de Salud La Tebaira</t>
  </si>
  <si>
    <t>Secretaria de Seuridad Publico</t>
  </si>
  <si>
    <t>GORROS</t>
  </si>
  <si>
    <t xml:space="preserve">PAQ 100 PIEZAS </t>
  </si>
  <si>
    <t>BATA QUIRÚRGICA</t>
  </si>
  <si>
    <t>PIEZA</t>
  </si>
  <si>
    <t>TRAJE DE BIOSEGURIDAD TIPO TYVEK</t>
  </si>
  <si>
    <t>CUBREBOCAS</t>
  </si>
  <si>
    <t>PAQUETE C/150 PIEZAS.</t>
  </si>
  <si>
    <t>GEL ANTIBACTERIAL</t>
  </si>
  <si>
    <t>CAMA DE HOSPITALIZACION</t>
  </si>
  <si>
    <t>DESFIBRILADOR</t>
  </si>
  <si>
    <t>TERMOMETRO ELECTRONCO DIGITAL</t>
  </si>
  <si>
    <t>TUBO PARA ASPIRADOR</t>
  </si>
  <si>
    <t>METRO</t>
  </si>
  <si>
    <t>AGUJAS HIPODERMICAS</t>
  </si>
  <si>
    <t>ENVASE CON 100 PIEZAS</t>
  </si>
  <si>
    <t>JERINGAS DE PLÁSTICO GRADO MÉDICO</t>
  </si>
  <si>
    <t>Caja con 100 piezas</t>
  </si>
  <si>
    <t>SONDAS</t>
  </si>
  <si>
    <t>H42 PIEZA</t>
  </si>
  <si>
    <t>GUANTES</t>
  </si>
  <si>
    <t>H54 PAR</t>
  </si>
  <si>
    <t>PZA</t>
  </si>
  <si>
    <t xml:space="preserve">JERINGA </t>
  </si>
  <si>
    <t>HOSPITALES GENERALES</t>
  </si>
  <si>
    <t>ZONA NORTE</t>
  </si>
  <si>
    <t>ZONA CENTRO</t>
  </si>
  <si>
    <t>ZONA SUR</t>
  </si>
  <si>
    <t>HOSPITALES DE ESPECIALIDADES</t>
  </si>
  <si>
    <t>HOSPITALES INTEGRALES</t>
  </si>
  <si>
    <t>JURISDICCIONES SANITARIAS</t>
  </si>
  <si>
    <t>Jurisdicion
 V y VI</t>
  </si>
  <si>
    <t>CENTROS DE SALUD</t>
  </si>
  <si>
    <t>OTRAS DEPENDENCIAS</t>
  </si>
  <si>
    <t>Centro de Salud El Pichol</t>
  </si>
  <si>
    <t>TOTAL</t>
  </si>
  <si>
    <t>DESCRIPCION DEL INSUMO</t>
  </si>
  <si>
    <t>GLUCONATO DE CLORHEXIDINA AL 2%</t>
  </si>
  <si>
    <t>TOALLA DE PAPEL TIPO SANITAS</t>
  </si>
  <si>
    <t>MÁSCARA MÉDICA TEXTIL SIN FILTRO</t>
  </si>
  <si>
    <t>BATA QUIRÚRGICA DE 22 GR LARGO: 44 CM ALTO: 31 CM ANCHO: 27 CM</t>
  </si>
  <si>
    <t>HIDROCORTISONA SOLUCION INYECTABLE</t>
  </si>
  <si>
    <t>CLORURO DE POTASIO SOLUCION INYECTABLE</t>
  </si>
  <si>
    <t>INSULINA HUMANA SUSPENSION INYECTABLE ACCION INTERMEDIA NPH</t>
  </si>
  <si>
    <t>INSULINA HUMANA SOLUCION INYECTABLE ACCION RAPIDA REGULAR</t>
  </si>
  <si>
    <t>CEFTRIAXONA SOLUCION INYECTABLE</t>
  </si>
  <si>
    <t>FUROSEMIDA SOLUCION INYECTABLE</t>
  </si>
  <si>
    <t>MAGNESIO SULFATO DE SOLUCION INYECTABLE</t>
  </si>
  <si>
    <t>CISATRACURIO, BESILATO DE SOLUCION INYECTABLE</t>
  </si>
  <si>
    <t>VANCOMICINA SOLUCION INYECTABLE</t>
  </si>
  <si>
    <t>CEFTAZIDIMA SOLUCION INYECTABLE</t>
  </si>
  <si>
    <t>LINEZOLID SOLUCION INYECTABLE</t>
  </si>
  <si>
    <t>OMEPRAZOL O PANTOPRAZOL SOLUCION INYECTABLE</t>
  </si>
  <si>
    <t>GORROS. Gorro redondo con elástico ajustable al contorno de la cara, de tela no tejida de polipropileno, desechable. Impermeable a la penetración de líquidos y fluidos; antiestática y resistente a la tensión. Tamaño: Mediano</t>
  </si>
  <si>
    <t>GORROS. Gorro redondo con elástico ajustable al contorno de la cara, de tela no tejida de polipropileno, desechable. Impermeable a la penetración de líquidos y fluidos; antiestática y resistente a la tensión. Tamaño: Grande</t>
  </si>
  <si>
    <t>GUANTES. Guantes de nitrilo o polibutadineacrylonitrilo, libre de látex, ambidiestro, desechable, estéril. Tamaño: Chico</t>
  </si>
  <si>
    <t>GUANTES. Guantes de nitrilo o polibutadineacrylonitrilo, libre de látex, ambidiestro, desechable, estéril. Tamaño: Mediano</t>
  </si>
  <si>
    <t>GUANTES. Guantes de nitrilo o polibutadineacrylonitrilo, libre de látex, ambidiestro, desechable, estéril. Tamaño: Grande</t>
  </si>
  <si>
    <t>GUANTE Para exploración, ambidiestro, no estériles. De látex, desechables. Tamaños: Chico.</t>
  </si>
  <si>
    <t>GUANTE Para exploración, ambidiestro, no estériles.De látex, desechables.Tamaños: Mediano.</t>
  </si>
  <si>
    <t>GUANTE Para exploración, ambidiestro, no estériles. De látex, desechables.Tamaños: Grande.</t>
  </si>
  <si>
    <t>COLISTIMETATO SOLUCION INYECTABLE</t>
  </si>
  <si>
    <t>BICARBONATO DE SODIO SOLUCION INYECTABLE AL 7.5 %</t>
  </si>
  <si>
    <t>MÁSCARAS PROTECTORAS N95</t>
  </si>
  <si>
    <t>SURGICAL MASK YB. WKKZ.XJ</t>
  </si>
  <si>
    <t>SURGICAL MASK (TIPO EAR HANGIG)</t>
  </si>
  <si>
    <t>GUANTES DE LATEX TALLA CHICA CON TALCO/LATEX EXAMINATION GLOVES S, WITH POWDER</t>
  </si>
  <si>
    <t>GUANTES DE LATEX TALLA MEDIANA CON TALCO/LATEX EXAMINATION GLOVES M, WITH POWDER</t>
  </si>
  <si>
    <t>GUANTES DE LATEX TALLA GRANDE CON TALCO/LATEX EXAMINATION GLOVES L, WITH POWDER</t>
  </si>
  <si>
    <t>GEL ANTISEPTICO, PARA MANOS QUE NO REQUIERE ENJUAGUE, FORMULADO A BASE DE ALCOHOL ETILICO O ISOPROPILICO MINIMO AL 70% W/W , ADICIONADO CON HUMECTANTES Y EMOLIENTES; HIPOALERGENICO.ENVASE DE 950 ML A 1 LITRO INTEGRADO CON TAPA DE SILLA DE MONTAR.</t>
  </si>
  <si>
    <t>SOLUCION ANTISEPTICA CON GLUCONATO DE CLORHEXIDINA DE 0.5 AL A 1 % ALCOHOL ETILICO O ISOPROPILICO MINIMO AL 70% W/W , ADICIONADO CON HUMECTANTES Y EMOLIENTES; HIPOALERGENICO.COMO COMPLETO PARA LAVADO QUIRURGICO Y MEDICO; NO EQUIERE ENJUAGE , CEPILLADO NI DECADO.ENVASE DE 950 ML A 1 LITRO INTEGRADO CON TAPA DE SILLA DE MONTAR.</t>
  </si>
  <si>
    <t>BATA QUIRÚRGICA CON PUÑOS AJUSTABLES Y REFUERZO EN MANGAS Y PECHO. TELA NO TEJIDA DE POLIPROPILENO IMPERMEABLE ALA PENETRACION DE LIQUIDOS Y FLUIDOS ; ANTIESTÁTICA Y RESISTENTE ALA TENSIÓN. ESTERIL Y DESECHABLE. TAMAÑO GRANDE.</t>
  </si>
  <si>
    <t>BATA QUIRÚRGICA CON PUÑOS AJUSTABLES Y REFUERZO EN MANGAS Y PECHO. TELA NO TEJIDA DE POLIPROPILENO IMPERMEABLE ALA PENETRACION DE LIQUIDOS Y FLUIDOS ; ANTIESTÁTICA Y RESISTENTE ALA TENSIÓN. ESTERIL Y DESECHABLE. TAMAÑO EXTRA GRANDE.</t>
  </si>
  <si>
    <t>BATA QUIRÚRGICA CON PUÑOS AJUSTABLES Y REFUERZO EN MANGAS Y PECHO. TELA NO TEJIDA DE POLIPROPILENO IMPERMEABLE ALA PENETRACION DE LIQUIDOS Y FLUIDOS ; ANTIESTÁTICA Y RESISTENTE ALA TENSIÓN. ESTERIL Y DESECHABLE. TAMAÑO EXTRA MEDIANO.</t>
  </si>
  <si>
    <t>DESINFECTANTE Y BLANQUEADOR LIQUIDO, FORMULADO CON HIPOCLORITO DE SODIO AL 13% . ENVASE CON 20 LITROS.</t>
  </si>
  <si>
    <t>JABONERA A GRANEL COLOR BLANCO INSIGHT MARCA KIMBERLY CLARK 900 ML</t>
  </si>
  <si>
    <t>JABONERA A GRANEL COLOR HUMO INSIGHT MARCA KIMBERLY CLARK 900 ML</t>
  </si>
  <si>
    <t>JABONERA FORNATE EN COLOR HUMO TRANSPARENTE DE 1000 ML JEC100H</t>
  </si>
  <si>
    <t>JABONERA AITANA BLANCO JOFEL DE 800 ML</t>
  </si>
  <si>
    <t>JABONERA AITANA NEGRA JOFEL DE 800 ML</t>
  </si>
  <si>
    <t>JABONERA SMART RRELLENABLE BLANCA JOFEL AC27050</t>
  </si>
  <si>
    <t>JABONERA SMART RRELLENABLE NEGRA JOFEL AC27050</t>
  </si>
  <si>
    <t>JABONERA GRANEL TRANSPARENTE / HUMO MARCA KIMBERLY-CLARK DE 900 ML</t>
  </si>
  <si>
    <t>DESPACHADOR DE TOALLA INTERDOBLADA COLOR HUMO MARCA KIMBERLY CLARK</t>
  </si>
  <si>
    <t>DESPACHADOR DE TOALLA INTERDOBLADA COLOR BLANCA MARCA KIMBERLY CLARK</t>
  </si>
  <si>
    <t xml:space="preserve">TOALLERO Z600 TABARCA KLEENBO BLANCO CON LLAVE DE SEGURIDAD </t>
  </si>
  <si>
    <t xml:space="preserve">TOALLERO Z600 TABARCA KLEENBO HUMO CON LLAVE DE SEGURIDAD </t>
  </si>
  <si>
    <t>ENOXAPARINA SOLUCION INYECTABLE</t>
  </si>
  <si>
    <t>ENVASE CON 1 LITRO</t>
  </si>
  <si>
    <t>PAQUETE</t>
  </si>
  <si>
    <t>PAQUETE CON 10</t>
  </si>
  <si>
    <t>ENVASE CON 50 FRASCOS AMPULA Y 50 AMPOLLETAS CON 2 ML DE DILUYENTE</t>
  </si>
  <si>
    <t>ENVASE CON 50 AMPOLLETAS DE 10 ML</t>
  </si>
  <si>
    <t>ENVASE CON UN FRASCO AMPULA DE 10 ML.</t>
  </si>
  <si>
    <t>ENVASE CON UN FRASCO AMPULA Y AMPOLLETA CON 10 ML DE DILUYENTE</t>
  </si>
  <si>
    <t>ENVASE CON 5 AMPOLLETAS CON 2 ML.</t>
  </si>
  <si>
    <t>ENVASE CON 100 AMPOLLETAS DE 10 ML CON 1 G</t>
  </si>
  <si>
    <t>ENVASE CON 1 AMPOLLETA CON 5 ML.</t>
  </si>
  <si>
    <t>ENVASE CON UN FRASCO AMPULA</t>
  </si>
  <si>
    <t>ENVASE CON UN FRASCO AMPULA Y 3 ML DE DILUYENTE.</t>
  </si>
  <si>
    <t>ENVASE CON BOLSA CON 300 ML</t>
  </si>
  <si>
    <t>PAQUETE C/100</t>
  </si>
  <si>
    <t>ENVASE CON UN FRASCO AMPULA CON LIOFILIZADO</t>
  </si>
  <si>
    <t>ENVASE CON UN FRASCO AMPULA DE 50 ML.</t>
  </si>
  <si>
    <t>caja con 1000 pzas</t>
  </si>
  <si>
    <t>caja con 2000 pzas</t>
  </si>
  <si>
    <t>caja con 3000 pzas</t>
  </si>
  <si>
    <t>CAJA CON 12</t>
  </si>
  <si>
    <t>CAJA CON 10</t>
  </si>
  <si>
    <t>PORRON</t>
  </si>
  <si>
    <t>ENVASE CON 2 JERINGAS DE 0.4 ML</t>
  </si>
  <si>
    <t>BECTON DICKINSON DE MEXICO,S.A. DE C.V.</t>
  </si>
  <si>
    <t>COVID-19/T5/0710</t>
  </si>
  <si>
    <t>GRUPO CORRADO, SA DE CV</t>
  </si>
  <si>
    <t>COVID-19/T2/0146</t>
  </si>
  <si>
    <t>SECRETARIA DE SALUD</t>
  </si>
  <si>
    <t>COVID-19/T3/Dvo/0024</t>
  </si>
  <si>
    <t>LABORATORIOS PISA, S.A. DE C.V.</t>
  </si>
  <si>
    <t>COVID-19/T2/0031</t>
  </si>
  <si>
    <t>TS AJE DE MEXICO SA DE CV</t>
  </si>
  <si>
    <t>COVID-19/0032</t>
  </si>
  <si>
    <t>AMBIDERM, SA DE CV.</t>
  </si>
  <si>
    <t>COVID-19/0109</t>
  </si>
  <si>
    <t>FARMACEUTICOS MAYPO, S.A. DE C.V.</t>
  </si>
  <si>
    <t>COVID-19/T5/0230</t>
  </si>
  <si>
    <t>CHINA MEHECO CO., LTD</t>
  </si>
  <si>
    <t>COVID-19/T6/0031</t>
  </si>
  <si>
    <t>COVID-19/T5C/0031</t>
  </si>
  <si>
    <t>NAJI</t>
  </si>
  <si>
    <t>COVID-19/T5HM/0026</t>
  </si>
  <si>
    <t>COVID-19/T5HM/0027</t>
  </si>
  <si>
    <t>COVID-19/T2/0524</t>
  </si>
  <si>
    <t>010.000.0474.00</t>
  </si>
  <si>
    <t>010.000.0524.00</t>
  </si>
  <si>
    <t>010.000.1050.01</t>
  </si>
  <si>
    <t>010.000.1051.01</t>
  </si>
  <si>
    <t>010.000.1937.00</t>
  </si>
  <si>
    <t>010.000.2308.00</t>
  </si>
  <si>
    <t>010.000.3629.00</t>
  </si>
  <si>
    <t>010.000.4061.00</t>
  </si>
  <si>
    <t>010.000.4251.00</t>
  </si>
  <si>
    <t>010.000.4254.00</t>
  </si>
  <si>
    <t>010.000.4291.00</t>
  </si>
  <si>
    <t>010.000.5187.00</t>
  </si>
  <si>
    <t>060.439.0070</t>
  </si>
  <si>
    <t>060.439.0088</t>
  </si>
  <si>
    <t>060.456.0623</t>
  </si>
  <si>
    <t>060.456.0631</t>
  </si>
  <si>
    <t>060.456.0649</t>
  </si>
  <si>
    <t>060.456.0656</t>
  </si>
  <si>
    <t>060.456.0664</t>
  </si>
  <si>
    <t>060.456.0672</t>
  </si>
  <si>
    <t>060.621.0664</t>
  </si>
  <si>
    <t>010.000.5865.00</t>
  </si>
  <si>
    <t>010.000.3618.00</t>
  </si>
  <si>
    <t>060.621.0524</t>
  </si>
  <si>
    <t>060.621.0656</t>
  </si>
  <si>
    <t>060.066.0906</t>
  </si>
  <si>
    <t>060.066.1011</t>
  </si>
  <si>
    <t>060.231.0641</t>
  </si>
  <si>
    <t>060.631.0658</t>
  </si>
  <si>
    <t>060.231.0666</t>
  </si>
  <si>
    <t>010.000.2154.00</t>
  </si>
  <si>
    <t>CLAVE</t>
  </si>
  <si>
    <t>DESCRIPCION</t>
  </si>
  <si>
    <t>ENTREGA</t>
  </si>
  <si>
    <t>BATA DESECHABLE</t>
  </si>
  <si>
    <t>PAQUETE C/10 PIEZAS</t>
  </si>
  <si>
    <t>BOTA DESECHABLE MEDICA</t>
  </si>
  <si>
    <t>PAQUETE C/25 PARES</t>
  </si>
  <si>
    <t>PAQUETE C/100 PIEZAS</t>
  </si>
  <si>
    <t>CAJA C/100 PZAS</t>
  </si>
  <si>
    <t xml:space="preserve">CUBREBOCAS </t>
  </si>
  <si>
    <t>PAQUETE C/250 PIEZAS</t>
  </si>
  <si>
    <t>CUBETA TOALLITAS DESINFECTANTE</t>
  </si>
  <si>
    <t>CUBETA</t>
  </si>
  <si>
    <t>1ERA DONACION COPPEL</t>
  </si>
  <si>
    <t>DONADOR</t>
  </si>
  <si>
    <t>2DA DONACION COPPEL</t>
  </si>
  <si>
    <t>ANTISEPTICO GEL ANTICEPTICO PARA MANOS QUE NO REQUIERE ENJUAGUE FORMULADO A BASE DE ALCOHOL ETILICO DE 60-80% ADICIONADO CON HUMECTANTES Y EMOLIENTES, HIPOALERGÉNICO.</t>
  </si>
  <si>
    <t>ENVASE C/500 ML</t>
  </si>
  <si>
    <t>GALON CON 20 LTS</t>
  </si>
  <si>
    <t>ROPA QUIRURGICA</t>
  </si>
  <si>
    <t>EQUIPO</t>
  </si>
  <si>
    <t>GUANTES DE NITRILO MEDIANOS</t>
  </si>
  <si>
    <t>CAJA CON 100 PZAS</t>
  </si>
  <si>
    <t>GUANTES DE NITRILO GRANDES</t>
  </si>
  <si>
    <t>GUANTES DE NITRILO XL</t>
  </si>
  <si>
    <t>3ERA DONACION CEUTA PRODUCE S. DE RL. DE CV</t>
  </si>
  <si>
    <t>CUBREBOCA N95</t>
  </si>
  <si>
    <t>PAQUETE CON 2</t>
  </si>
  <si>
    <t>4TA  DONACION COPPEL</t>
  </si>
  <si>
    <t>PROTECTOR RESPIRATORIO</t>
  </si>
  <si>
    <t>BATA PARA CIRUJANO CON MANGA Y PUÑA ELASTICO</t>
  </si>
  <si>
    <t>BOTA SIN PASTILLAS</t>
  </si>
  <si>
    <t>GORRO PLISADO NO ESTERIL DESECHABLE</t>
  </si>
  <si>
    <t xml:space="preserve">GUANTES DE LATEX </t>
  </si>
  <si>
    <t>CUBREBOCAS PLIZADO DESECHABLE</t>
  </si>
  <si>
    <t>CUBETA TOALLAS LIMPIADORAS DESINFECTANTES</t>
  </si>
  <si>
    <t>BOLSA C/10 PZAS</t>
  </si>
  <si>
    <t>ENVASE</t>
  </si>
  <si>
    <t>PAQUETE C/ 2 PIEZAS</t>
  </si>
  <si>
    <t>4TA DONACION COPPEL</t>
  </si>
  <si>
    <t>DONACION</t>
  </si>
  <si>
    <t>-</t>
  </si>
  <si>
    <t>Centro de Salud Estacion Dimas</t>
  </si>
  <si>
    <t>Jurisdiccion III</t>
  </si>
  <si>
    <t>Jurisdiccion IV</t>
  </si>
  <si>
    <t>Cruz Roja</t>
  </si>
  <si>
    <t>Subdireccion de Epidemiologia</t>
  </si>
  <si>
    <t>Programa de Saintización de los Servicios de Salud</t>
  </si>
  <si>
    <t>Centros de Salud</t>
  </si>
  <si>
    <t>Total Distribucion</t>
  </si>
  <si>
    <t>FORTALECIMIENTO A LA ATENCION MEDICA</t>
  </si>
  <si>
    <t>Distribucion de insumos INSABI para COVID-19</t>
  </si>
  <si>
    <t>Distribucion de insumos Donados para COVID-19</t>
  </si>
  <si>
    <t>Total</t>
  </si>
  <si>
    <t>Distribucion de Insumos y Equipo Adquiridos</t>
  </si>
  <si>
    <t>Insumos INSABI en Proceso de Distribucion a las Unidades de Salud para COVID-19</t>
  </si>
  <si>
    <t>Insumos Donados en Proceso de Distribucion a las Unidades de Salud para COVID-19</t>
  </si>
  <si>
    <t>Jurisdicion I</t>
  </si>
  <si>
    <t>Cerco Sanitario la Concha
(Secretaria de Salud)</t>
  </si>
  <si>
    <t>Laboratorio Estatal de Salud Publica</t>
  </si>
  <si>
    <t>Programa de Sanitización de los Servicios de SaludOficina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</si>
</sst>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1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14" fontId="3" fillId="4" borderId="1" xfId="0" applyNumberFormat="1" applyFont="1" applyFill="1" applyBorder="1" applyAlignment="1">
      <alignment horizontal="center" vertical="center" wrapText="1"/>
    </xf>
    <xf numFmtId="3" fontId="0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3" fontId="0" fillId="0" borderId="0" xfId="1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/>
    <xf numFmtId="3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3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14" fontId="3" fillId="4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5"/>
  <sheetViews>
    <sheetView tabSelected="1" zoomScale="50" zoomScaleNormal="50" workbookViewId="0">
      <pane xSplit="3" ySplit="4" topLeftCell="D5" activePane="bottomRight" state="frozen"/>
      <selection pane="topRight" activeCell="E1" sqref="E1"/>
      <selection pane="bottomLeft" activeCell="A4" sqref="A4"/>
      <selection pane="bottomRight" activeCell="H11" sqref="H11"/>
    </sheetView>
  </sheetViews>
  <sheetFormatPr baseColWidth="10" defaultRowHeight="15" x14ac:dyDescent="0.25"/>
  <cols>
    <col min="1" max="1" width="20.85546875" style="52" customWidth="1"/>
    <col min="2" max="2" width="17.85546875" style="52" customWidth="1"/>
    <col min="3" max="3" width="14.140625" style="52" customWidth="1"/>
    <col min="4" max="29" width="11.42578125" style="52"/>
    <col min="30" max="30" width="10.28515625" style="52" customWidth="1"/>
    <col min="31" max="31" width="10.85546875" style="52" customWidth="1"/>
    <col min="32" max="32" width="23" style="52" customWidth="1"/>
    <col min="33" max="51" width="11.42578125" style="52"/>
    <col min="52" max="52" width="20.5703125" style="52" customWidth="1"/>
    <col min="53" max="54" width="11.42578125" style="52"/>
    <col min="55" max="55" width="12.85546875" style="52" customWidth="1"/>
    <col min="56" max="56" width="11.42578125" style="52"/>
    <col min="57" max="57" width="13" style="52" customWidth="1"/>
    <col min="58" max="16384" width="11.42578125" style="52"/>
  </cols>
  <sheetData>
    <row r="1" spans="1:61" x14ac:dyDescent="0.25">
      <c r="A1" s="52" t="s">
        <v>267</v>
      </c>
    </row>
    <row r="2" spans="1:61" ht="15" customHeight="1" x14ac:dyDescent="0.25">
      <c r="A2" s="53" t="s">
        <v>86</v>
      </c>
      <c r="B2" s="53" t="s">
        <v>1</v>
      </c>
      <c r="C2" s="53" t="s">
        <v>2</v>
      </c>
      <c r="D2" s="54" t="s">
        <v>74</v>
      </c>
      <c r="E2" s="54"/>
      <c r="F2" s="54"/>
      <c r="G2" s="54"/>
      <c r="H2" s="54"/>
      <c r="I2" s="54"/>
      <c r="J2" s="54"/>
      <c r="K2" s="54" t="s">
        <v>78</v>
      </c>
      <c r="L2" s="54"/>
      <c r="M2" s="54"/>
      <c r="N2" s="54"/>
      <c r="O2" s="54"/>
      <c r="P2" s="54" t="s">
        <v>79</v>
      </c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5" t="s">
        <v>80</v>
      </c>
      <c r="AC2" s="55"/>
      <c r="AD2" s="55"/>
      <c r="AE2" s="55"/>
      <c r="AF2" s="55"/>
      <c r="AG2" s="54" t="s">
        <v>82</v>
      </c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6" t="s">
        <v>263</v>
      </c>
      <c r="BA2" s="55" t="s">
        <v>83</v>
      </c>
      <c r="BB2" s="55"/>
      <c r="BC2" s="55"/>
      <c r="BD2" s="55"/>
      <c r="BE2" s="55"/>
      <c r="BF2" s="55"/>
      <c r="BG2" s="55"/>
      <c r="BH2" s="57"/>
      <c r="BI2" s="58" t="s">
        <v>262</v>
      </c>
    </row>
    <row r="3" spans="1:61" x14ac:dyDescent="0.25">
      <c r="A3" s="53"/>
      <c r="B3" s="53"/>
      <c r="C3" s="53"/>
      <c r="D3" s="54" t="s">
        <v>75</v>
      </c>
      <c r="E3" s="54"/>
      <c r="F3" s="54" t="s">
        <v>76</v>
      </c>
      <c r="G3" s="54"/>
      <c r="H3" s="54" t="s">
        <v>77</v>
      </c>
      <c r="I3" s="54"/>
      <c r="J3" s="54"/>
      <c r="K3" s="54" t="s">
        <v>76</v>
      </c>
      <c r="L3" s="54"/>
      <c r="M3" s="54"/>
      <c r="N3" s="54"/>
      <c r="O3" s="54"/>
      <c r="P3" s="54" t="s">
        <v>75</v>
      </c>
      <c r="Q3" s="54"/>
      <c r="R3" s="54"/>
      <c r="S3" s="54"/>
      <c r="T3" s="54"/>
      <c r="U3" s="54"/>
      <c r="V3" s="54" t="s">
        <v>76</v>
      </c>
      <c r="W3" s="54"/>
      <c r="X3" s="54"/>
      <c r="Y3" s="54" t="s">
        <v>77</v>
      </c>
      <c r="Z3" s="54"/>
      <c r="AA3" s="54"/>
      <c r="AB3" s="55" t="s">
        <v>75</v>
      </c>
      <c r="AC3" s="55"/>
      <c r="AD3" s="59" t="s">
        <v>76</v>
      </c>
      <c r="AE3" s="60"/>
      <c r="AF3" s="61" t="s">
        <v>77</v>
      </c>
      <c r="AG3" s="54" t="s">
        <v>75</v>
      </c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 t="s">
        <v>76</v>
      </c>
      <c r="AV3" s="54"/>
      <c r="AW3" s="54"/>
      <c r="AX3" s="54" t="s">
        <v>77</v>
      </c>
      <c r="AY3" s="54"/>
      <c r="AZ3" s="62"/>
      <c r="BA3" s="55"/>
      <c r="BB3" s="55"/>
      <c r="BC3" s="55"/>
      <c r="BD3" s="55"/>
      <c r="BE3" s="55"/>
      <c r="BF3" s="55"/>
      <c r="BG3" s="55"/>
      <c r="BH3" s="63"/>
      <c r="BI3" s="58"/>
    </row>
    <row r="4" spans="1:61" s="66" customFormat="1" ht="67.5" x14ac:dyDescent="0.25">
      <c r="A4" s="53"/>
      <c r="B4" s="53"/>
      <c r="C4" s="53"/>
      <c r="D4" s="64" t="s">
        <v>17</v>
      </c>
      <c r="E4" s="64" t="s">
        <v>42</v>
      </c>
      <c r="F4" s="64" t="s">
        <v>39</v>
      </c>
      <c r="G4" s="64" t="s">
        <v>41</v>
      </c>
      <c r="H4" s="64" t="s">
        <v>13</v>
      </c>
      <c r="I4" s="64" t="s">
        <v>14</v>
      </c>
      <c r="J4" s="64" t="s">
        <v>6</v>
      </c>
      <c r="K4" s="64" t="s">
        <v>20</v>
      </c>
      <c r="L4" s="64" t="s">
        <v>35</v>
      </c>
      <c r="M4" s="64" t="s">
        <v>38</v>
      </c>
      <c r="N4" s="64" t="s">
        <v>36</v>
      </c>
      <c r="O4" s="64" t="s">
        <v>45</v>
      </c>
      <c r="P4" s="64" t="s">
        <v>44</v>
      </c>
      <c r="Q4" s="64" t="s">
        <v>43</v>
      </c>
      <c r="R4" s="64" t="s">
        <v>10</v>
      </c>
      <c r="S4" s="64" t="s">
        <v>11</v>
      </c>
      <c r="T4" s="64" t="s">
        <v>16</v>
      </c>
      <c r="U4" s="64" t="s">
        <v>19</v>
      </c>
      <c r="V4" s="64" t="s">
        <v>18</v>
      </c>
      <c r="W4" s="64" t="s">
        <v>40</v>
      </c>
      <c r="X4" s="64" t="s">
        <v>5</v>
      </c>
      <c r="Y4" s="64" t="s">
        <v>7</v>
      </c>
      <c r="Z4" s="64" t="s">
        <v>8</v>
      </c>
      <c r="AA4" s="64" t="s">
        <v>9</v>
      </c>
      <c r="AB4" s="64" t="s">
        <v>270</v>
      </c>
      <c r="AC4" s="64" t="s">
        <v>37</v>
      </c>
      <c r="AD4" s="64" t="s">
        <v>256</v>
      </c>
      <c r="AE4" s="64" t="s">
        <v>257</v>
      </c>
      <c r="AF4" s="64" t="s">
        <v>81</v>
      </c>
      <c r="AG4" s="64" t="s">
        <v>25</v>
      </c>
      <c r="AH4" s="64" t="s">
        <v>26</v>
      </c>
      <c r="AI4" s="64" t="s">
        <v>27</v>
      </c>
      <c r="AJ4" s="64" t="s">
        <v>84</v>
      </c>
      <c r="AK4" s="64" t="s">
        <v>28</v>
      </c>
      <c r="AL4" s="64" t="s">
        <v>29</v>
      </c>
      <c r="AM4" s="64" t="s">
        <v>30</v>
      </c>
      <c r="AN4" s="64" t="s">
        <v>31</v>
      </c>
      <c r="AO4" s="64" t="s">
        <v>32</v>
      </c>
      <c r="AP4" s="64" t="s">
        <v>22</v>
      </c>
      <c r="AQ4" s="64" t="s">
        <v>47</v>
      </c>
      <c r="AR4" s="64" t="s">
        <v>23</v>
      </c>
      <c r="AS4" s="65" t="s">
        <v>24</v>
      </c>
      <c r="AT4" s="65" t="s">
        <v>48</v>
      </c>
      <c r="AU4" s="65" t="s">
        <v>46</v>
      </c>
      <c r="AV4" s="64" t="s">
        <v>12</v>
      </c>
      <c r="AW4" s="64" t="s">
        <v>15</v>
      </c>
      <c r="AX4" s="64" t="s">
        <v>33</v>
      </c>
      <c r="AY4" s="64" t="s">
        <v>49</v>
      </c>
      <c r="AZ4" s="64" t="s">
        <v>21</v>
      </c>
      <c r="BA4" s="64" t="s">
        <v>50</v>
      </c>
      <c r="BB4" s="64" t="s">
        <v>34</v>
      </c>
      <c r="BC4" s="64" t="s">
        <v>4</v>
      </c>
      <c r="BD4" s="64" t="s">
        <v>271</v>
      </c>
      <c r="BE4" s="64" t="s">
        <v>259</v>
      </c>
      <c r="BF4" s="64" t="s">
        <v>272</v>
      </c>
      <c r="BG4" s="64" t="s">
        <v>258</v>
      </c>
      <c r="BH4" s="64" t="s">
        <v>273</v>
      </c>
      <c r="BI4" s="58"/>
    </row>
    <row r="5" spans="1:61" ht="50.1" customHeight="1" x14ac:dyDescent="0.25">
      <c r="A5" s="67" t="s">
        <v>51</v>
      </c>
      <c r="B5" s="67" t="s">
        <v>52</v>
      </c>
      <c r="C5" s="68">
        <v>50</v>
      </c>
      <c r="D5" s="69">
        <v>15</v>
      </c>
      <c r="E5" s="69">
        <v>0</v>
      </c>
      <c r="F5" s="69">
        <v>15</v>
      </c>
      <c r="G5" s="69">
        <v>5</v>
      </c>
      <c r="H5" s="69">
        <v>0</v>
      </c>
      <c r="I5" s="69">
        <v>0</v>
      </c>
      <c r="J5" s="70">
        <v>3</v>
      </c>
      <c r="K5" s="69">
        <v>0</v>
      </c>
      <c r="L5" s="69">
        <v>0</v>
      </c>
      <c r="M5" s="69">
        <v>0</v>
      </c>
      <c r="N5" s="69">
        <v>0</v>
      </c>
      <c r="O5" s="71">
        <v>0</v>
      </c>
      <c r="P5" s="69">
        <v>0</v>
      </c>
      <c r="Q5" s="69">
        <v>0</v>
      </c>
      <c r="R5" s="70">
        <v>0</v>
      </c>
      <c r="S5" s="69">
        <v>0</v>
      </c>
      <c r="T5" s="69">
        <v>0</v>
      </c>
      <c r="U5" s="69">
        <v>0</v>
      </c>
      <c r="V5" s="69">
        <v>0</v>
      </c>
      <c r="W5" s="69">
        <v>0</v>
      </c>
      <c r="X5" s="70">
        <v>3</v>
      </c>
      <c r="Y5" s="70">
        <v>3</v>
      </c>
      <c r="Z5" s="70">
        <v>3</v>
      </c>
      <c r="AA5" s="70">
        <v>3</v>
      </c>
      <c r="AB5" s="70">
        <v>0</v>
      </c>
      <c r="AC5" s="69">
        <v>0</v>
      </c>
      <c r="AD5" s="69">
        <v>0</v>
      </c>
      <c r="AE5" s="69">
        <v>0</v>
      </c>
      <c r="AF5" s="70">
        <v>0</v>
      </c>
      <c r="AG5" s="69">
        <v>0</v>
      </c>
      <c r="AH5" s="69">
        <v>0</v>
      </c>
      <c r="AI5" s="69">
        <v>0</v>
      </c>
      <c r="AJ5" s="69">
        <v>0</v>
      </c>
      <c r="AK5" s="69">
        <v>0</v>
      </c>
      <c r="AL5" s="69">
        <v>0</v>
      </c>
      <c r="AM5" s="69">
        <v>0</v>
      </c>
      <c r="AN5" s="69">
        <v>0</v>
      </c>
      <c r="AO5" s="69">
        <v>0</v>
      </c>
      <c r="AP5" s="69">
        <v>0</v>
      </c>
      <c r="AQ5" s="71">
        <v>0</v>
      </c>
      <c r="AR5" s="69">
        <v>0</v>
      </c>
      <c r="AS5" s="69">
        <v>0</v>
      </c>
      <c r="AT5" s="71">
        <v>0</v>
      </c>
      <c r="AU5" s="71">
        <v>0</v>
      </c>
      <c r="AV5" s="69">
        <v>0</v>
      </c>
      <c r="AW5" s="69">
        <v>0</v>
      </c>
      <c r="AX5" s="69">
        <v>0</v>
      </c>
      <c r="AY5" s="71">
        <v>0</v>
      </c>
      <c r="AZ5" s="69">
        <v>0</v>
      </c>
      <c r="BA5" s="71">
        <v>0</v>
      </c>
      <c r="BB5" s="69">
        <v>0</v>
      </c>
      <c r="BC5" s="70">
        <v>0</v>
      </c>
      <c r="BD5" s="71">
        <v>0</v>
      </c>
      <c r="BE5" s="71">
        <v>0</v>
      </c>
      <c r="BF5" s="71">
        <v>0</v>
      </c>
      <c r="BG5" s="71">
        <v>0</v>
      </c>
      <c r="BH5" s="71">
        <v>0</v>
      </c>
      <c r="BI5" s="71">
        <f t="shared" ref="BI5:BI34" si="0">SUM(D5:BH5)</f>
        <v>50</v>
      </c>
    </row>
    <row r="6" spans="1:61" ht="50.1" customHeight="1" x14ac:dyDescent="0.25">
      <c r="A6" s="67" t="s">
        <v>53</v>
      </c>
      <c r="B6" s="67" t="s">
        <v>54</v>
      </c>
      <c r="C6" s="68">
        <v>250</v>
      </c>
      <c r="D6" s="69">
        <v>100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70">
        <v>0</v>
      </c>
      <c r="K6" s="69">
        <v>0</v>
      </c>
      <c r="L6" s="69">
        <v>0</v>
      </c>
      <c r="M6" s="69">
        <v>0</v>
      </c>
      <c r="N6" s="69">
        <v>0</v>
      </c>
      <c r="O6" s="71">
        <v>0</v>
      </c>
      <c r="P6" s="69">
        <v>0</v>
      </c>
      <c r="Q6" s="69">
        <v>0</v>
      </c>
      <c r="R6" s="70">
        <v>0</v>
      </c>
      <c r="S6" s="69">
        <v>0</v>
      </c>
      <c r="T6" s="69">
        <v>0</v>
      </c>
      <c r="U6" s="69">
        <v>0</v>
      </c>
      <c r="V6" s="69">
        <v>0</v>
      </c>
      <c r="W6" s="69">
        <v>0</v>
      </c>
      <c r="X6" s="70">
        <v>0</v>
      </c>
      <c r="Y6" s="70">
        <v>0</v>
      </c>
      <c r="Z6" s="70">
        <v>0</v>
      </c>
      <c r="AA6" s="70">
        <v>0</v>
      </c>
      <c r="AB6" s="70">
        <v>0</v>
      </c>
      <c r="AC6" s="69">
        <v>0</v>
      </c>
      <c r="AD6" s="69">
        <v>0</v>
      </c>
      <c r="AE6" s="69">
        <v>0</v>
      </c>
      <c r="AF6" s="70">
        <v>0</v>
      </c>
      <c r="AG6" s="69">
        <v>0</v>
      </c>
      <c r="AH6" s="69">
        <v>0</v>
      </c>
      <c r="AI6" s="69">
        <v>0</v>
      </c>
      <c r="AJ6" s="69">
        <v>0</v>
      </c>
      <c r="AK6" s="69">
        <v>0</v>
      </c>
      <c r="AL6" s="69">
        <v>0</v>
      </c>
      <c r="AM6" s="69">
        <v>0</v>
      </c>
      <c r="AN6" s="69">
        <v>0</v>
      </c>
      <c r="AO6" s="69">
        <v>0</v>
      </c>
      <c r="AP6" s="69">
        <v>0</v>
      </c>
      <c r="AQ6" s="71">
        <v>0</v>
      </c>
      <c r="AR6" s="69">
        <v>0</v>
      </c>
      <c r="AS6" s="69">
        <v>0</v>
      </c>
      <c r="AT6" s="71">
        <v>0</v>
      </c>
      <c r="AU6" s="71">
        <v>0</v>
      </c>
      <c r="AV6" s="69">
        <v>0</v>
      </c>
      <c r="AW6" s="69">
        <v>0</v>
      </c>
      <c r="AX6" s="69">
        <v>0</v>
      </c>
      <c r="AY6" s="71">
        <v>0</v>
      </c>
      <c r="AZ6" s="69">
        <v>0</v>
      </c>
      <c r="BA6" s="71">
        <v>0</v>
      </c>
      <c r="BB6" s="69">
        <v>0</v>
      </c>
      <c r="BC6" s="70">
        <v>0</v>
      </c>
      <c r="BD6" s="71">
        <v>0</v>
      </c>
      <c r="BE6" s="71">
        <v>0</v>
      </c>
      <c r="BF6" s="71">
        <v>0</v>
      </c>
      <c r="BG6" s="71">
        <v>0</v>
      </c>
      <c r="BH6" s="71">
        <v>0</v>
      </c>
      <c r="BI6" s="71">
        <f t="shared" si="0"/>
        <v>100</v>
      </c>
    </row>
    <row r="7" spans="1:61" ht="50.1" customHeight="1" x14ac:dyDescent="0.25">
      <c r="A7" s="67" t="s">
        <v>55</v>
      </c>
      <c r="B7" s="67" t="s">
        <v>54</v>
      </c>
      <c r="C7" s="72">
        <v>13500</v>
      </c>
      <c r="D7" s="69">
        <v>105</v>
      </c>
      <c r="E7" s="69">
        <v>35</v>
      </c>
      <c r="F7" s="69">
        <v>1243</v>
      </c>
      <c r="G7" s="69">
        <v>145</v>
      </c>
      <c r="H7" s="69">
        <v>35</v>
      </c>
      <c r="I7" s="69">
        <v>80</v>
      </c>
      <c r="J7" s="69">
        <v>20</v>
      </c>
      <c r="K7" s="69">
        <v>100</v>
      </c>
      <c r="L7" s="69">
        <v>20</v>
      </c>
      <c r="M7" s="69">
        <v>40</v>
      </c>
      <c r="N7" s="69">
        <v>0</v>
      </c>
      <c r="O7" s="71">
        <v>0</v>
      </c>
      <c r="P7" s="69">
        <v>20</v>
      </c>
      <c r="Q7" s="69">
        <v>20</v>
      </c>
      <c r="R7" s="69">
        <v>34</v>
      </c>
      <c r="S7" s="69">
        <v>122</v>
      </c>
      <c r="T7" s="69">
        <v>27</v>
      </c>
      <c r="U7" s="69">
        <v>37</v>
      </c>
      <c r="V7" s="69">
        <v>10</v>
      </c>
      <c r="W7" s="69">
        <v>32</v>
      </c>
      <c r="X7" s="69">
        <v>35</v>
      </c>
      <c r="Y7" s="69">
        <v>10</v>
      </c>
      <c r="Z7" s="69">
        <v>15</v>
      </c>
      <c r="AA7" s="69">
        <v>15</v>
      </c>
      <c r="AB7" s="69">
        <v>1375</v>
      </c>
      <c r="AC7" s="69">
        <v>1125</v>
      </c>
      <c r="AD7" s="69">
        <v>1700</v>
      </c>
      <c r="AE7" s="69">
        <v>1000</v>
      </c>
      <c r="AF7" s="69">
        <v>3250</v>
      </c>
      <c r="AG7" s="69">
        <v>0</v>
      </c>
      <c r="AH7" s="69">
        <v>0</v>
      </c>
      <c r="AI7" s="69">
        <v>0</v>
      </c>
      <c r="AJ7" s="69">
        <v>0</v>
      </c>
      <c r="AK7" s="69">
        <v>0</v>
      </c>
      <c r="AL7" s="69">
        <v>0</v>
      </c>
      <c r="AM7" s="69">
        <v>0</v>
      </c>
      <c r="AN7" s="69">
        <v>0</v>
      </c>
      <c r="AO7" s="69">
        <v>0</v>
      </c>
      <c r="AP7" s="69">
        <v>0</v>
      </c>
      <c r="AQ7" s="71">
        <v>0</v>
      </c>
      <c r="AR7" s="69">
        <v>0</v>
      </c>
      <c r="AS7" s="69">
        <v>0</v>
      </c>
      <c r="AT7" s="71">
        <v>0</v>
      </c>
      <c r="AU7" s="71">
        <v>0</v>
      </c>
      <c r="AV7" s="69">
        <v>0</v>
      </c>
      <c r="AW7" s="69">
        <v>0</v>
      </c>
      <c r="AX7" s="69">
        <v>0</v>
      </c>
      <c r="AY7" s="71">
        <v>0</v>
      </c>
      <c r="AZ7" s="69">
        <v>0</v>
      </c>
      <c r="BA7" s="71">
        <v>0</v>
      </c>
      <c r="BB7" s="69">
        <v>0</v>
      </c>
      <c r="BC7" s="69">
        <v>0</v>
      </c>
      <c r="BD7" s="71">
        <v>0</v>
      </c>
      <c r="BE7" s="71">
        <v>1710</v>
      </c>
      <c r="BF7" s="71">
        <v>500</v>
      </c>
      <c r="BG7" s="71">
        <v>100</v>
      </c>
      <c r="BH7" s="71">
        <v>0</v>
      </c>
      <c r="BI7" s="71">
        <f t="shared" si="0"/>
        <v>12960</v>
      </c>
    </row>
    <row r="8" spans="1:61" ht="50.1" customHeight="1" x14ac:dyDescent="0.25">
      <c r="A8" s="67" t="s">
        <v>56</v>
      </c>
      <c r="B8" s="67" t="s">
        <v>57</v>
      </c>
      <c r="C8" s="68">
        <v>100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1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10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0</v>
      </c>
      <c r="AJ8" s="69">
        <v>0</v>
      </c>
      <c r="AK8" s="69">
        <v>0</v>
      </c>
      <c r="AL8" s="69">
        <v>0</v>
      </c>
      <c r="AM8" s="69">
        <v>0</v>
      </c>
      <c r="AN8" s="69">
        <v>0</v>
      </c>
      <c r="AO8" s="69">
        <v>0</v>
      </c>
      <c r="AP8" s="69">
        <v>0</v>
      </c>
      <c r="AQ8" s="71">
        <v>0</v>
      </c>
      <c r="AR8" s="69">
        <v>0</v>
      </c>
      <c r="AS8" s="69">
        <v>0</v>
      </c>
      <c r="AT8" s="71">
        <v>0</v>
      </c>
      <c r="AU8" s="71">
        <v>0</v>
      </c>
      <c r="AV8" s="69">
        <v>0</v>
      </c>
      <c r="AW8" s="69">
        <v>0</v>
      </c>
      <c r="AX8" s="69">
        <v>0</v>
      </c>
      <c r="AY8" s="71">
        <v>0</v>
      </c>
      <c r="AZ8" s="69">
        <v>0</v>
      </c>
      <c r="BA8" s="71">
        <v>0</v>
      </c>
      <c r="BB8" s="69">
        <v>0</v>
      </c>
      <c r="BC8" s="69">
        <v>90</v>
      </c>
      <c r="BD8" s="71">
        <v>0</v>
      </c>
      <c r="BE8" s="71">
        <v>0</v>
      </c>
      <c r="BF8" s="71">
        <v>0</v>
      </c>
      <c r="BG8" s="71">
        <v>0</v>
      </c>
      <c r="BH8" s="71">
        <v>0</v>
      </c>
      <c r="BI8" s="71">
        <f t="shared" si="0"/>
        <v>100</v>
      </c>
    </row>
    <row r="9" spans="1:61" ht="50.1" customHeight="1" x14ac:dyDescent="0.25">
      <c r="A9" s="67" t="s">
        <v>58</v>
      </c>
      <c r="B9" s="67"/>
      <c r="C9" s="72">
        <v>10000</v>
      </c>
      <c r="D9" s="69">
        <v>500</v>
      </c>
      <c r="E9" s="69">
        <v>300</v>
      </c>
      <c r="F9" s="69">
        <v>428</v>
      </c>
      <c r="G9" s="69">
        <v>234</v>
      </c>
      <c r="H9" s="69">
        <v>232</v>
      </c>
      <c r="I9" s="69">
        <v>532</v>
      </c>
      <c r="J9" s="69">
        <v>232</v>
      </c>
      <c r="K9" s="69">
        <v>200</v>
      </c>
      <c r="L9" s="69">
        <v>314</v>
      </c>
      <c r="M9" s="69">
        <v>200</v>
      </c>
      <c r="N9" s="69">
        <v>60</v>
      </c>
      <c r="O9" s="69">
        <v>114</v>
      </c>
      <c r="P9" s="69">
        <v>100</v>
      </c>
      <c r="Q9" s="69">
        <v>200</v>
      </c>
      <c r="R9" s="69">
        <v>200</v>
      </c>
      <c r="S9" s="69">
        <v>434</v>
      </c>
      <c r="T9" s="69">
        <v>200</v>
      </c>
      <c r="U9" s="69">
        <v>300</v>
      </c>
      <c r="V9" s="69">
        <v>100</v>
      </c>
      <c r="W9" s="69">
        <v>400</v>
      </c>
      <c r="X9" s="69">
        <v>132</v>
      </c>
      <c r="Y9" s="69">
        <v>132</v>
      </c>
      <c r="Z9" s="69">
        <v>132</v>
      </c>
      <c r="AA9" s="69">
        <v>132</v>
      </c>
      <c r="AB9" s="69">
        <v>0</v>
      </c>
      <c r="AC9" s="69">
        <v>400</v>
      </c>
      <c r="AD9" s="69">
        <v>0</v>
      </c>
      <c r="AE9" s="69">
        <v>0</v>
      </c>
      <c r="AF9" s="69">
        <v>1000</v>
      </c>
      <c r="AG9" s="69">
        <v>40</v>
      </c>
      <c r="AH9" s="69">
        <v>50</v>
      </c>
      <c r="AI9" s="69">
        <v>40</v>
      </c>
      <c r="AJ9" s="69">
        <v>50</v>
      </c>
      <c r="AK9" s="69">
        <v>40</v>
      </c>
      <c r="AL9" s="69">
        <v>40</v>
      </c>
      <c r="AM9" s="69">
        <v>40</v>
      </c>
      <c r="AN9" s="69">
        <v>40</v>
      </c>
      <c r="AO9" s="69">
        <v>40</v>
      </c>
      <c r="AP9" s="69">
        <v>50</v>
      </c>
      <c r="AQ9" s="71">
        <v>0</v>
      </c>
      <c r="AR9" s="69">
        <v>50</v>
      </c>
      <c r="AS9" s="69">
        <v>50</v>
      </c>
      <c r="AT9" s="71">
        <v>0</v>
      </c>
      <c r="AU9" s="71">
        <v>0</v>
      </c>
      <c r="AV9" s="69">
        <v>7</v>
      </c>
      <c r="AW9" s="69">
        <v>50</v>
      </c>
      <c r="AX9" s="69">
        <v>40</v>
      </c>
      <c r="AY9" s="71">
        <v>0</v>
      </c>
      <c r="AZ9" s="69">
        <v>500</v>
      </c>
      <c r="BA9" s="71">
        <v>0</v>
      </c>
      <c r="BB9" s="69">
        <v>5</v>
      </c>
      <c r="BC9" s="69">
        <v>0</v>
      </c>
      <c r="BD9" s="71">
        <v>0</v>
      </c>
      <c r="BE9" s="71">
        <v>0</v>
      </c>
      <c r="BF9" s="71">
        <v>0</v>
      </c>
      <c r="BG9" s="71">
        <v>0</v>
      </c>
      <c r="BH9" s="69">
        <f>512+6</f>
        <v>518</v>
      </c>
      <c r="BI9" s="71">
        <f t="shared" si="0"/>
        <v>8858</v>
      </c>
    </row>
    <row r="10" spans="1:61" ht="66.75" customHeight="1" x14ac:dyDescent="0.25">
      <c r="A10" s="67" t="s">
        <v>59</v>
      </c>
      <c r="B10" s="67" t="s">
        <v>54</v>
      </c>
      <c r="C10" s="68">
        <v>60</v>
      </c>
      <c r="D10" s="69">
        <v>0</v>
      </c>
      <c r="E10" s="69">
        <v>0</v>
      </c>
      <c r="F10" s="69">
        <v>0</v>
      </c>
      <c r="G10" s="69">
        <v>0</v>
      </c>
      <c r="H10" s="69">
        <v>10</v>
      </c>
      <c r="I10" s="69">
        <v>10</v>
      </c>
      <c r="J10" s="69">
        <v>10</v>
      </c>
      <c r="K10" s="69">
        <v>0</v>
      </c>
      <c r="L10" s="69">
        <v>0</v>
      </c>
      <c r="M10" s="69">
        <v>0</v>
      </c>
      <c r="N10" s="69">
        <v>0</v>
      </c>
      <c r="O10" s="71">
        <v>0</v>
      </c>
      <c r="P10" s="69">
        <v>0</v>
      </c>
      <c r="Q10" s="69">
        <v>0</v>
      </c>
      <c r="R10" s="69">
        <v>3</v>
      </c>
      <c r="S10" s="69">
        <v>0</v>
      </c>
      <c r="T10" s="69">
        <v>3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3</v>
      </c>
      <c r="AA10" s="69">
        <v>3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/>
      <c r="AO10" s="69">
        <v>0</v>
      </c>
      <c r="AP10" s="69">
        <v>0</v>
      </c>
      <c r="AQ10" s="71">
        <v>0</v>
      </c>
      <c r="AR10" s="69">
        <v>0</v>
      </c>
      <c r="AS10" s="69">
        <v>0</v>
      </c>
      <c r="AT10" s="71">
        <v>0</v>
      </c>
      <c r="AU10" s="71">
        <v>0</v>
      </c>
      <c r="AV10" s="69">
        <v>0</v>
      </c>
      <c r="AW10" s="69">
        <v>0</v>
      </c>
      <c r="AX10" s="69">
        <v>0</v>
      </c>
      <c r="AY10" s="71">
        <v>0</v>
      </c>
      <c r="AZ10" s="69">
        <v>0</v>
      </c>
      <c r="BA10" s="71">
        <v>0</v>
      </c>
      <c r="BB10" s="69">
        <v>0</v>
      </c>
      <c r="BC10" s="69">
        <v>0</v>
      </c>
      <c r="BD10" s="71">
        <v>0</v>
      </c>
      <c r="BE10" s="71">
        <v>0</v>
      </c>
      <c r="BF10" s="71">
        <v>0</v>
      </c>
      <c r="BG10" s="71">
        <v>0</v>
      </c>
      <c r="BH10" s="71">
        <v>0</v>
      </c>
      <c r="BI10" s="71">
        <f t="shared" si="0"/>
        <v>42</v>
      </c>
    </row>
    <row r="11" spans="1:61" ht="50.1" customHeight="1" x14ac:dyDescent="0.25">
      <c r="A11" s="67" t="s">
        <v>60</v>
      </c>
      <c r="B11" s="67" t="s">
        <v>54</v>
      </c>
      <c r="C11" s="68">
        <v>50</v>
      </c>
      <c r="D11" s="69">
        <v>9</v>
      </c>
      <c r="E11" s="69">
        <v>4</v>
      </c>
      <c r="F11" s="69">
        <v>7</v>
      </c>
      <c r="G11" s="69">
        <v>3</v>
      </c>
      <c r="H11" s="69">
        <v>3</v>
      </c>
      <c r="I11" s="69">
        <v>1</v>
      </c>
      <c r="J11" s="69">
        <v>3</v>
      </c>
      <c r="K11" s="69">
        <v>3</v>
      </c>
      <c r="L11" s="69">
        <v>0</v>
      </c>
      <c r="M11" s="69">
        <v>3</v>
      </c>
      <c r="N11" s="69">
        <v>0</v>
      </c>
      <c r="O11" s="71">
        <v>0</v>
      </c>
      <c r="P11" s="69">
        <v>1</v>
      </c>
      <c r="Q11" s="69">
        <v>1</v>
      </c>
      <c r="R11" s="69">
        <v>1</v>
      </c>
      <c r="S11" s="69">
        <v>3</v>
      </c>
      <c r="T11" s="69">
        <v>1</v>
      </c>
      <c r="U11" s="69">
        <v>1</v>
      </c>
      <c r="V11" s="69">
        <v>1</v>
      </c>
      <c r="W11" s="69">
        <v>1</v>
      </c>
      <c r="X11" s="69">
        <v>1</v>
      </c>
      <c r="Y11" s="69">
        <v>1</v>
      </c>
      <c r="Z11" s="69">
        <v>1</v>
      </c>
      <c r="AA11" s="69">
        <v>1</v>
      </c>
      <c r="AB11" s="69">
        <v>0</v>
      </c>
      <c r="AC11" s="69">
        <v>0</v>
      </c>
      <c r="AD11" s="69"/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71">
        <v>0</v>
      </c>
      <c r="AR11" s="69">
        <v>0</v>
      </c>
      <c r="AS11" s="69">
        <v>0</v>
      </c>
      <c r="AT11" s="71">
        <v>0</v>
      </c>
      <c r="AU11" s="71">
        <v>0</v>
      </c>
      <c r="AV11" s="69">
        <v>0</v>
      </c>
      <c r="AW11" s="69">
        <v>0</v>
      </c>
      <c r="AX11" s="69">
        <v>0</v>
      </c>
      <c r="AY11" s="71">
        <v>0</v>
      </c>
      <c r="AZ11" s="69">
        <v>0</v>
      </c>
      <c r="BA11" s="71">
        <v>0</v>
      </c>
      <c r="BB11" s="69">
        <v>0</v>
      </c>
      <c r="BC11" s="69">
        <v>0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f t="shared" si="0"/>
        <v>50</v>
      </c>
    </row>
    <row r="12" spans="1:61" ht="50.1" customHeight="1" x14ac:dyDescent="0.25">
      <c r="A12" s="67" t="s">
        <v>59</v>
      </c>
      <c r="B12" s="67" t="s">
        <v>54</v>
      </c>
      <c r="C12" s="68">
        <v>100</v>
      </c>
      <c r="D12" s="69">
        <v>30</v>
      </c>
      <c r="E12" s="69">
        <v>10</v>
      </c>
      <c r="F12" s="69">
        <v>30</v>
      </c>
      <c r="G12" s="69">
        <v>10</v>
      </c>
      <c r="H12" s="69">
        <v>0</v>
      </c>
      <c r="I12" s="69">
        <v>0</v>
      </c>
      <c r="J12" s="69">
        <v>10</v>
      </c>
      <c r="K12" s="69">
        <v>0</v>
      </c>
      <c r="L12" s="69">
        <v>0</v>
      </c>
      <c r="M12" s="69">
        <v>0</v>
      </c>
      <c r="N12" s="69">
        <v>0</v>
      </c>
      <c r="O12" s="71">
        <v>0</v>
      </c>
      <c r="P12" s="69">
        <v>0</v>
      </c>
      <c r="Q12" s="69">
        <v>0</v>
      </c>
      <c r="R12" s="69">
        <v>0</v>
      </c>
      <c r="S12" s="69">
        <v>10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71">
        <v>0</v>
      </c>
      <c r="AR12" s="69">
        <v>0</v>
      </c>
      <c r="AS12" s="69">
        <v>0</v>
      </c>
      <c r="AT12" s="71">
        <v>0</v>
      </c>
      <c r="AU12" s="71">
        <v>0</v>
      </c>
      <c r="AV12" s="69">
        <v>0</v>
      </c>
      <c r="AW12" s="69">
        <v>0</v>
      </c>
      <c r="AX12" s="69">
        <v>0</v>
      </c>
      <c r="AY12" s="71">
        <v>0</v>
      </c>
      <c r="AZ12" s="69">
        <v>0</v>
      </c>
      <c r="BA12" s="71">
        <v>0</v>
      </c>
      <c r="BB12" s="69">
        <v>0</v>
      </c>
      <c r="BC12" s="69">
        <v>0</v>
      </c>
      <c r="BD12" s="71">
        <v>0</v>
      </c>
      <c r="BE12" s="71">
        <v>0</v>
      </c>
      <c r="BF12" s="71">
        <v>0</v>
      </c>
      <c r="BG12" s="71">
        <v>0</v>
      </c>
      <c r="BH12" s="71">
        <v>0</v>
      </c>
      <c r="BI12" s="71">
        <f t="shared" si="0"/>
        <v>100</v>
      </c>
    </row>
    <row r="13" spans="1:61" ht="50.1" customHeight="1" x14ac:dyDescent="0.25">
      <c r="A13" s="67" t="s">
        <v>61</v>
      </c>
      <c r="B13" s="67" t="s">
        <v>54</v>
      </c>
      <c r="C13" s="68">
        <v>131</v>
      </c>
      <c r="D13" s="69">
        <v>9</v>
      </c>
      <c r="E13" s="69">
        <v>9</v>
      </c>
      <c r="F13" s="69">
        <v>15</v>
      </c>
      <c r="G13" s="69">
        <v>5</v>
      </c>
      <c r="H13" s="69">
        <v>5</v>
      </c>
      <c r="I13" s="69">
        <v>9</v>
      </c>
      <c r="J13" s="69">
        <v>4</v>
      </c>
      <c r="K13" s="69">
        <v>9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5</v>
      </c>
      <c r="T13" s="69">
        <v>0</v>
      </c>
      <c r="U13" s="69">
        <v>0</v>
      </c>
      <c r="V13" s="69">
        <v>0</v>
      </c>
      <c r="W13" s="69">
        <v>0</v>
      </c>
      <c r="X13" s="69">
        <v>5</v>
      </c>
      <c r="Y13" s="69">
        <v>0</v>
      </c>
      <c r="Z13" s="69">
        <v>3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25</v>
      </c>
      <c r="BB13" s="69">
        <v>0</v>
      </c>
      <c r="BC13" s="69">
        <v>0</v>
      </c>
      <c r="BD13" s="69">
        <v>10</v>
      </c>
      <c r="BE13" s="69">
        <v>0</v>
      </c>
      <c r="BF13" s="69">
        <v>0</v>
      </c>
      <c r="BG13" s="69">
        <v>0</v>
      </c>
      <c r="BH13" s="69">
        <v>0</v>
      </c>
      <c r="BI13" s="71">
        <f t="shared" si="0"/>
        <v>113</v>
      </c>
    </row>
    <row r="14" spans="1:61" ht="50.1" customHeight="1" x14ac:dyDescent="0.25">
      <c r="A14" s="67" t="s">
        <v>56</v>
      </c>
      <c r="B14" s="67" t="s">
        <v>54</v>
      </c>
      <c r="C14" s="68">
        <v>248</v>
      </c>
      <c r="D14" s="69">
        <v>23</v>
      </c>
      <c r="E14" s="69">
        <v>10</v>
      </c>
      <c r="F14" s="69">
        <v>30</v>
      </c>
      <c r="G14" s="69">
        <v>5</v>
      </c>
      <c r="H14" s="69">
        <v>10</v>
      </c>
      <c r="I14" s="69">
        <v>20</v>
      </c>
      <c r="J14" s="69">
        <v>10</v>
      </c>
      <c r="K14" s="69">
        <v>15</v>
      </c>
      <c r="L14" s="69">
        <v>10</v>
      </c>
      <c r="M14" s="69">
        <v>10</v>
      </c>
      <c r="N14" s="69">
        <v>5</v>
      </c>
      <c r="O14" s="69">
        <v>0</v>
      </c>
      <c r="P14" s="69">
        <v>0</v>
      </c>
      <c r="Q14" s="69">
        <v>5</v>
      </c>
      <c r="R14" s="69">
        <v>5</v>
      </c>
      <c r="S14" s="69">
        <v>10</v>
      </c>
      <c r="T14" s="69">
        <v>5</v>
      </c>
      <c r="U14" s="69">
        <v>5</v>
      </c>
      <c r="V14" s="69">
        <v>5</v>
      </c>
      <c r="W14" s="69">
        <v>10</v>
      </c>
      <c r="X14" s="69">
        <v>5</v>
      </c>
      <c r="Y14" s="69">
        <v>5</v>
      </c>
      <c r="Z14" s="69">
        <v>10</v>
      </c>
      <c r="AA14" s="69">
        <v>10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5</v>
      </c>
      <c r="AR14" s="69">
        <v>0</v>
      </c>
      <c r="AS14" s="69">
        <v>0</v>
      </c>
      <c r="AT14" s="69">
        <v>5</v>
      </c>
      <c r="AU14" s="69">
        <v>5</v>
      </c>
      <c r="AV14" s="69">
        <v>0</v>
      </c>
      <c r="AW14" s="69">
        <v>0</v>
      </c>
      <c r="AX14" s="69">
        <v>0</v>
      </c>
      <c r="AY14" s="69">
        <v>5</v>
      </c>
      <c r="AZ14" s="69">
        <v>0</v>
      </c>
      <c r="BA14" s="69">
        <v>0</v>
      </c>
      <c r="BB14" s="69">
        <v>0</v>
      </c>
      <c r="BC14" s="69"/>
      <c r="BD14" s="69">
        <v>0</v>
      </c>
      <c r="BE14" s="69">
        <v>0</v>
      </c>
      <c r="BF14" s="69">
        <v>0</v>
      </c>
      <c r="BG14" s="69">
        <v>0</v>
      </c>
      <c r="BH14" s="69">
        <v>5</v>
      </c>
      <c r="BI14" s="71">
        <f t="shared" si="0"/>
        <v>248</v>
      </c>
    </row>
    <row r="15" spans="1:61" ht="50.1" customHeight="1" x14ac:dyDescent="0.25">
      <c r="A15" s="67" t="s">
        <v>62</v>
      </c>
      <c r="B15" s="67" t="s">
        <v>63</v>
      </c>
      <c r="C15" s="68">
        <v>500</v>
      </c>
      <c r="D15" s="69">
        <v>10</v>
      </c>
      <c r="E15" s="69">
        <v>10</v>
      </c>
      <c r="F15" s="69">
        <v>0</v>
      </c>
      <c r="G15" s="69">
        <v>10</v>
      </c>
      <c r="H15" s="69">
        <v>10</v>
      </c>
      <c r="I15" s="69">
        <v>10</v>
      </c>
      <c r="J15" s="69">
        <v>0</v>
      </c>
      <c r="K15" s="69">
        <v>0</v>
      </c>
      <c r="L15" s="69">
        <v>10</v>
      </c>
      <c r="M15" s="69">
        <v>20</v>
      </c>
      <c r="N15" s="69">
        <v>0</v>
      </c>
      <c r="O15" s="69">
        <v>0</v>
      </c>
      <c r="P15" s="69">
        <v>10</v>
      </c>
      <c r="Q15" s="69">
        <v>10</v>
      </c>
      <c r="R15" s="69">
        <v>10</v>
      </c>
      <c r="S15" s="69">
        <v>10</v>
      </c>
      <c r="T15" s="69">
        <v>10</v>
      </c>
      <c r="U15" s="69">
        <v>10</v>
      </c>
      <c r="V15" s="69">
        <v>10</v>
      </c>
      <c r="W15" s="69">
        <v>10</v>
      </c>
      <c r="X15" s="69">
        <v>10</v>
      </c>
      <c r="Y15" s="69">
        <v>10</v>
      </c>
      <c r="Z15" s="69">
        <v>10</v>
      </c>
      <c r="AA15" s="69">
        <v>10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71">
        <f t="shared" si="0"/>
        <v>200</v>
      </c>
    </row>
    <row r="16" spans="1:61" ht="50.1" customHeight="1" x14ac:dyDescent="0.25">
      <c r="A16" s="67" t="s">
        <v>64</v>
      </c>
      <c r="B16" s="67" t="s">
        <v>65</v>
      </c>
      <c r="C16" s="68">
        <v>200</v>
      </c>
      <c r="D16" s="69">
        <v>0</v>
      </c>
      <c r="E16" s="69">
        <v>0</v>
      </c>
      <c r="F16" s="69">
        <v>30</v>
      </c>
      <c r="G16" s="69">
        <v>0</v>
      </c>
      <c r="H16" s="69">
        <v>0</v>
      </c>
      <c r="I16" s="69">
        <v>20</v>
      </c>
      <c r="J16" s="69">
        <v>0</v>
      </c>
      <c r="K16" s="69">
        <v>0</v>
      </c>
      <c r="L16" s="69">
        <v>10</v>
      </c>
      <c r="M16" s="69">
        <v>22</v>
      </c>
      <c r="N16" s="69">
        <v>40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4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/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71">
        <f t="shared" si="0"/>
        <v>126</v>
      </c>
    </row>
    <row r="17" spans="1:61" ht="50.1" customHeight="1" x14ac:dyDescent="0.25">
      <c r="A17" s="67" t="s">
        <v>66</v>
      </c>
      <c r="B17" s="67" t="s">
        <v>67</v>
      </c>
      <c r="C17" s="68">
        <v>200</v>
      </c>
      <c r="D17" s="69">
        <v>20</v>
      </c>
      <c r="E17" s="69">
        <v>10</v>
      </c>
      <c r="F17" s="69">
        <v>30</v>
      </c>
      <c r="G17" s="69">
        <v>6</v>
      </c>
      <c r="H17" s="69">
        <v>10</v>
      </c>
      <c r="I17" s="69">
        <v>20</v>
      </c>
      <c r="J17" s="69">
        <v>6</v>
      </c>
      <c r="K17" s="69">
        <v>0</v>
      </c>
      <c r="L17" s="69">
        <v>8</v>
      </c>
      <c r="M17" s="69">
        <v>20</v>
      </c>
      <c r="N17" s="69">
        <v>20</v>
      </c>
      <c r="O17" s="69">
        <v>0</v>
      </c>
      <c r="P17" s="69">
        <v>3</v>
      </c>
      <c r="Q17" s="69">
        <v>6</v>
      </c>
      <c r="R17" s="69">
        <v>3</v>
      </c>
      <c r="S17" s="69">
        <v>10</v>
      </c>
      <c r="T17" s="69">
        <v>3</v>
      </c>
      <c r="U17" s="69">
        <v>3</v>
      </c>
      <c r="V17" s="69">
        <v>3</v>
      </c>
      <c r="W17" s="69">
        <v>3</v>
      </c>
      <c r="X17" s="69">
        <v>5</v>
      </c>
      <c r="Y17" s="69">
        <v>3</v>
      </c>
      <c r="Z17" s="69">
        <v>3</v>
      </c>
      <c r="AA17" s="69">
        <v>5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71">
        <f t="shared" si="0"/>
        <v>200</v>
      </c>
    </row>
    <row r="18" spans="1:61" ht="50.1" customHeight="1" x14ac:dyDescent="0.25">
      <c r="A18" s="67" t="s">
        <v>68</v>
      </c>
      <c r="B18" s="67" t="s">
        <v>69</v>
      </c>
      <c r="C18" s="68">
        <v>20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20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71">
        <f t="shared" si="0"/>
        <v>20</v>
      </c>
    </row>
    <row r="19" spans="1:61" ht="50.1" customHeight="1" x14ac:dyDescent="0.25">
      <c r="A19" s="67" t="s">
        <v>68</v>
      </c>
      <c r="B19" s="67" t="s">
        <v>69</v>
      </c>
      <c r="C19" s="68">
        <v>20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3</v>
      </c>
      <c r="J19" s="69">
        <v>0</v>
      </c>
      <c r="K19" s="69">
        <v>0</v>
      </c>
      <c r="L19" s="69">
        <v>0</v>
      </c>
      <c r="M19" s="69">
        <v>17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71">
        <f t="shared" si="0"/>
        <v>20</v>
      </c>
    </row>
    <row r="20" spans="1:61" ht="50.1" customHeight="1" x14ac:dyDescent="0.25">
      <c r="A20" s="67" t="s">
        <v>68</v>
      </c>
      <c r="B20" s="67" t="s">
        <v>69</v>
      </c>
      <c r="C20" s="68">
        <v>10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10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71">
        <f t="shared" si="0"/>
        <v>10</v>
      </c>
    </row>
    <row r="21" spans="1:61" ht="50.1" customHeight="1" x14ac:dyDescent="0.25">
      <c r="A21" s="67" t="s">
        <v>70</v>
      </c>
      <c r="B21" s="67" t="s">
        <v>65</v>
      </c>
      <c r="C21" s="68">
        <v>3000</v>
      </c>
      <c r="D21" s="69">
        <v>200</v>
      </c>
      <c r="E21" s="69">
        <v>100</v>
      </c>
      <c r="F21" s="69">
        <v>300</v>
      </c>
      <c r="G21" s="69">
        <v>100</v>
      </c>
      <c r="H21" s="69">
        <v>100</v>
      </c>
      <c r="I21" s="69">
        <v>200</v>
      </c>
      <c r="J21" s="69">
        <v>100</v>
      </c>
      <c r="K21" s="69">
        <v>0</v>
      </c>
      <c r="L21" s="69">
        <v>100</v>
      </c>
      <c r="M21" s="69">
        <v>300</v>
      </c>
      <c r="N21" s="69">
        <v>250</v>
      </c>
      <c r="O21" s="69">
        <v>0</v>
      </c>
      <c r="P21" s="69">
        <v>50</v>
      </c>
      <c r="Q21" s="69">
        <v>100</v>
      </c>
      <c r="R21" s="69">
        <v>100</v>
      </c>
      <c r="S21" s="69">
        <v>100</v>
      </c>
      <c r="T21" s="69">
        <v>100</v>
      </c>
      <c r="U21" s="69">
        <v>50</v>
      </c>
      <c r="V21" s="69">
        <v>50</v>
      </c>
      <c r="W21" s="69">
        <v>50</v>
      </c>
      <c r="X21" s="69">
        <v>100</v>
      </c>
      <c r="Y21" s="69">
        <v>50</v>
      </c>
      <c r="Z21" s="69">
        <v>50</v>
      </c>
      <c r="AA21" s="69">
        <v>100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71">
        <f t="shared" si="0"/>
        <v>2650</v>
      </c>
    </row>
    <row r="22" spans="1:61" ht="50.1" customHeight="1" x14ac:dyDescent="0.25">
      <c r="A22" s="67" t="s">
        <v>70</v>
      </c>
      <c r="B22" s="67" t="s">
        <v>65</v>
      </c>
      <c r="C22" s="68">
        <v>3000</v>
      </c>
      <c r="D22" s="69">
        <v>300</v>
      </c>
      <c r="E22" s="69">
        <v>210</v>
      </c>
      <c r="F22" s="69">
        <v>300</v>
      </c>
      <c r="G22" s="69">
        <v>200</v>
      </c>
      <c r="H22" s="69">
        <v>200</v>
      </c>
      <c r="I22" s="69">
        <v>300</v>
      </c>
      <c r="J22" s="69">
        <v>70</v>
      </c>
      <c r="K22" s="69">
        <v>0</v>
      </c>
      <c r="L22" s="69">
        <v>50</v>
      </c>
      <c r="M22" s="69">
        <v>70</v>
      </c>
      <c r="N22" s="69">
        <v>300</v>
      </c>
      <c r="O22" s="69">
        <v>0</v>
      </c>
      <c r="P22" s="69">
        <v>50</v>
      </c>
      <c r="Q22" s="69">
        <v>100</v>
      </c>
      <c r="R22" s="69">
        <v>100</v>
      </c>
      <c r="S22" s="69">
        <v>200</v>
      </c>
      <c r="T22" s="69">
        <v>100</v>
      </c>
      <c r="U22" s="69">
        <v>50</v>
      </c>
      <c r="V22" s="69">
        <v>50</v>
      </c>
      <c r="W22" s="69">
        <v>50</v>
      </c>
      <c r="X22" s="69">
        <v>50</v>
      </c>
      <c r="Y22" s="69">
        <v>100</v>
      </c>
      <c r="Z22" s="69">
        <v>50</v>
      </c>
      <c r="AA22" s="69">
        <v>100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71">
        <f t="shared" si="0"/>
        <v>3000</v>
      </c>
    </row>
    <row r="23" spans="1:61" ht="50.1" customHeight="1" x14ac:dyDescent="0.25">
      <c r="A23" s="67" t="s">
        <v>70</v>
      </c>
      <c r="B23" s="67" t="s">
        <v>65</v>
      </c>
      <c r="C23" s="68">
        <v>3000</v>
      </c>
      <c r="D23" s="69">
        <v>200</v>
      </c>
      <c r="E23" s="69">
        <v>200</v>
      </c>
      <c r="F23" s="69">
        <v>0</v>
      </c>
      <c r="G23" s="69">
        <v>210</v>
      </c>
      <c r="H23" s="69">
        <v>100</v>
      </c>
      <c r="I23" s="69">
        <v>101</v>
      </c>
      <c r="J23" s="69">
        <v>50</v>
      </c>
      <c r="K23" s="69">
        <v>0</v>
      </c>
      <c r="L23" s="69">
        <v>50</v>
      </c>
      <c r="M23" s="69">
        <v>300</v>
      </c>
      <c r="N23" s="69">
        <v>200</v>
      </c>
      <c r="O23" s="69">
        <v>0</v>
      </c>
      <c r="P23" s="69">
        <v>119</v>
      </c>
      <c r="Q23" s="69">
        <v>100</v>
      </c>
      <c r="R23" s="69">
        <v>100</v>
      </c>
      <c r="S23" s="69">
        <v>280</v>
      </c>
      <c r="T23" s="69">
        <v>150</v>
      </c>
      <c r="U23" s="69">
        <v>150</v>
      </c>
      <c r="V23" s="69">
        <v>100</v>
      </c>
      <c r="W23" s="69">
        <v>180</v>
      </c>
      <c r="X23" s="69">
        <v>100</v>
      </c>
      <c r="Y23" s="69">
        <v>100</v>
      </c>
      <c r="Z23" s="69">
        <v>100</v>
      </c>
      <c r="AA23" s="69">
        <v>100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10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71">
        <f t="shared" si="0"/>
        <v>3000</v>
      </c>
    </row>
    <row r="24" spans="1:61" ht="50.1" customHeight="1" x14ac:dyDescent="0.25">
      <c r="A24" s="67" t="s">
        <v>70</v>
      </c>
      <c r="B24" s="67" t="s">
        <v>65</v>
      </c>
      <c r="C24" s="68">
        <v>3000</v>
      </c>
      <c r="D24" s="69">
        <v>200</v>
      </c>
      <c r="E24" s="69">
        <v>210</v>
      </c>
      <c r="F24" s="69">
        <v>200</v>
      </c>
      <c r="G24" s="69">
        <v>200</v>
      </c>
      <c r="H24" s="69">
        <v>50</v>
      </c>
      <c r="I24" s="69">
        <v>200</v>
      </c>
      <c r="J24" s="69">
        <v>80</v>
      </c>
      <c r="K24" s="69">
        <v>0</v>
      </c>
      <c r="L24" s="69">
        <v>50</v>
      </c>
      <c r="M24" s="69">
        <v>70</v>
      </c>
      <c r="N24" s="69">
        <v>200</v>
      </c>
      <c r="O24" s="69">
        <v>0</v>
      </c>
      <c r="P24" s="69">
        <v>50</v>
      </c>
      <c r="Q24" s="69">
        <v>200</v>
      </c>
      <c r="R24" s="69">
        <v>170</v>
      </c>
      <c r="S24" s="69">
        <v>210</v>
      </c>
      <c r="T24" s="69">
        <v>200</v>
      </c>
      <c r="U24" s="69">
        <v>80</v>
      </c>
      <c r="V24" s="69">
        <v>50</v>
      </c>
      <c r="W24" s="69">
        <v>80</v>
      </c>
      <c r="X24" s="69">
        <v>200</v>
      </c>
      <c r="Y24" s="69">
        <v>50</v>
      </c>
      <c r="Z24" s="69">
        <v>50</v>
      </c>
      <c r="AA24" s="69">
        <v>200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71">
        <f t="shared" si="0"/>
        <v>3000</v>
      </c>
    </row>
    <row r="25" spans="1:61" ht="50.1" customHeight="1" x14ac:dyDescent="0.25">
      <c r="A25" s="67" t="s">
        <v>70</v>
      </c>
      <c r="B25" s="67" t="s">
        <v>71</v>
      </c>
      <c r="C25" s="68">
        <v>600</v>
      </c>
      <c r="D25" s="69">
        <v>100</v>
      </c>
      <c r="E25" s="69">
        <v>0</v>
      </c>
      <c r="F25" s="69">
        <v>100</v>
      </c>
      <c r="G25" s="69">
        <v>0</v>
      </c>
      <c r="H25" s="69">
        <v>0</v>
      </c>
      <c r="I25" s="69">
        <v>100</v>
      </c>
      <c r="J25" s="69">
        <v>0</v>
      </c>
      <c r="K25" s="69">
        <v>0</v>
      </c>
      <c r="L25" s="69">
        <v>100</v>
      </c>
      <c r="M25" s="69">
        <v>100</v>
      </c>
      <c r="N25" s="69">
        <v>100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71">
        <f t="shared" si="0"/>
        <v>600</v>
      </c>
    </row>
    <row r="26" spans="1:61" ht="50.1" customHeight="1" x14ac:dyDescent="0.25">
      <c r="A26" s="67" t="s">
        <v>70</v>
      </c>
      <c r="B26" s="67" t="s">
        <v>71</v>
      </c>
      <c r="C26" s="68">
        <v>800</v>
      </c>
      <c r="D26" s="69">
        <v>100</v>
      </c>
      <c r="E26" s="69">
        <v>0</v>
      </c>
      <c r="F26" s="69">
        <v>200</v>
      </c>
      <c r="G26" s="69">
        <v>0</v>
      </c>
      <c r="H26" s="69">
        <v>0</v>
      </c>
      <c r="I26" s="69">
        <v>100</v>
      </c>
      <c r="J26" s="69">
        <v>0</v>
      </c>
      <c r="K26" s="69">
        <v>0</v>
      </c>
      <c r="L26" s="69">
        <v>100</v>
      </c>
      <c r="M26" s="69">
        <v>200</v>
      </c>
      <c r="N26" s="69">
        <v>100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0</v>
      </c>
      <c r="BI26" s="71">
        <f t="shared" si="0"/>
        <v>800</v>
      </c>
    </row>
    <row r="27" spans="1:61" ht="50.1" customHeight="1" x14ac:dyDescent="0.25">
      <c r="A27" s="67" t="s">
        <v>70</v>
      </c>
      <c r="B27" s="67" t="s">
        <v>71</v>
      </c>
      <c r="C27" s="68">
        <v>1600</v>
      </c>
      <c r="D27" s="69">
        <v>200</v>
      </c>
      <c r="E27" s="69">
        <v>0</v>
      </c>
      <c r="F27" s="69">
        <v>300</v>
      </c>
      <c r="G27" s="69">
        <v>0</v>
      </c>
      <c r="H27" s="69">
        <v>0</v>
      </c>
      <c r="I27" s="69">
        <v>300</v>
      </c>
      <c r="J27" s="69">
        <v>0</v>
      </c>
      <c r="K27" s="69">
        <v>0</v>
      </c>
      <c r="L27" s="69">
        <v>200</v>
      </c>
      <c r="M27" s="69">
        <v>300</v>
      </c>
      <c r="N27" s="69">
        <v>300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71">
        <f t="shared" si="0"/>
        <v>1600</v>
      </c>
    </row>
    <row r="28" spans="1:61" ht="50.1" customHeight="1" x14ac:dyDescent="0.25">
      <c r="A28" s="67" t="s">
        <v>70</v>
      </c>
      <c r="B28" s="67" t="s">
        <v>71</v>
      </c>
      <c r="C28" s="68">
        <v>800</v>
      </c>
      <c r="D28" s="69">
        <v>100</v>
      </c>
      <c r="E28" s="69">
        <v>0</v>
      </c>
      <c r="F28" s="69">
        <v>200</v>
      </c>
      <c r="G28" s="69">
        <v>0</v>
      </c>
      <c r="H28" s="69">
        <v>0</v>
      </c>
      <c r="I28" s="69">
        <v>100</v>
      </c>
      <c r="J28" s="69">
        <v>0</v>
      </c>
      <c r="K28" s="69">
        <v>0</v>
      </c>
      <c r="L28" s="69">
        <v>0</v>
      </c>
      <c r="M28" s="69">
        <v>200</v>
      </c>
      <c r="N28" s="69">
        <v>200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0</v>
      </c>
      <c r="BH28" s="69">
        <v>0</v>
      </c>
      <c r="BI28" s="71">
        <f t="shared" si="0"/>
        <v>800</v>
      </c>
    </row>
    <row r="29" spans="1:61" ht="50.1" customHeight="1" x14ac:dyDescent="0.25">
      <c r="A29" s="67" t="s">
        <v>64</v>
      </c>
      <c r="B29" s="67" t="s">
        <v>65</v>
      </c>
      <c r="C29" s="68">
        <v>200</v>
      </c>
      <c r="D29" s="69">
        <v>20</v>
      </c>
      <c r="E29" s="69">
        <v>8</v>
      </c>
      <c r="F29" s="69">
        <v>20</v>
      </c>
      <c r="G29" s="69">
        <v>5</v>
      </c>
      <c r="H29" s="69">
        <v>8</v>
      </c>
      <c r="I29" s="69">
        <v>20</v>
      </c>
      <c r="J29" s="69">
        <v>4</v>
      </c>
      <c r="K29" s="69">
        <v>20</v>
      </c>
      <c r="L29" s="69">
        <v>0</v>
      </c>
      <c r="M29" s="69">
        <v>20</v>
      </c>
      <c r="N29" s="69">
        <v>20</v>
      </c>
      <c r="O29" s="69">
        <v>0</v>
      </c>
      <c r="P29" s="69">
        <v>3</v>
      </c>
      <c r="Q29" s="69">
        <v>5</v>
      </c>
      <c r="R29" s="69">
        <v>5</v>
      </c>
      <c r="S29" s="69">
        <v>8</v>
      </c>
      <c r="T29" s="69">
        <v>5</v>
      </c>
      <c r="U29" s="69">
        <v>5</v>
      </c>
      <c r="V29" s="69">
        <v>3</v>
      </c>
      <c r="W29" s="69">
        <v>0</v>
      </c>
      <c r="X29" s="69">
        <v>5</v>
      </c>
      <c r="Y29" s="69">
        <v>3</v>
      </c>
      <c r="Z29" s="69">
        <v>3</v>
      </c>
      <c r="AA29" s="69">
        <v>3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0</v>
      </c>
      <c r="BH29" s="69">
        <v>0</v>
      </c>
      <c r="BI29" s="71">
        <f t="shared" si="0"/>
        <v>193</v>
      </c>
    </row>
    <row r="30" spans="1:61" ht="50.1" customHeight="1" x14ac:dyDescent="0.25">
      <c r="A30" s="67" t="s">
        <v>64</v>
      </c>
      <c r="B30" s="67" t="s">
        <v>67</v>
      </c>
      <c r="C30" s="68">
        <v>1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1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69">
        <v>0</v>
      </c>
      <c r="BG30" s="69">
        <v>0</v>
      </c>
      <c r="BH30" s="69">
        <v>0</v>
      </c>
      <c r="BI30" s="71">
        <f t="shared" si="0"/>
        <v>1</v>
      </c>
    </row>
    <row r="31" spans="1:61" ht="50.1" customHeight="1" x14ac:dyDescent="0.25">
      <c r="A31" s="67" t="s">
        <v>64</v>
      </c>
      <c r="B31" s="67" t="s">
        <v>72</v>
      </c>
      <c r="C31" s="68">
        <v>600</v>
      </c>
      <c r="D31" s="69">
        <v>0</v>
      </c>
      <c r="E31" s="69">
        <v>0</v>
      </c>
      <c r="F31" s="69">
        <v>100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100</v>
      </c>
      <c r="N31" s="69">
        <v>200</v>
      </c>
      <c r="O31" s="69">
        <v>0</v>
      </c>
      <c r="P31" s="69"/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69">
        <v>0</v>
      </c>
      <c r="AS31" s="69">
        <v>0</v>
      </c>
      <c r="AT31" s="69">
        <v>0</v>
      </c>
      <c r="AU31" s="69">
        <v>0</v>
      </c>
      <c r="AV31" s="69">
        <v>0</v>
      </c>
      <c r="AW31" s="69">
        <v>0</v>
      </c>
      <c r="AX31" s="69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0</v>
      </c>
      <c r="BG31" s="69">
        <v>0</v>
      </c>
      <c r="BH31" s="69">
        <v>0</v>
      </c>
      <c r="BI31" s="71">
        <f t="shared" si="0"/>
        <v>400</v>
      </c>
    </row>
    <row r="32" spans="1:61" ht="50.1" customHeight="1" x14ac:dyDescent="0.25">
      <c r="A32" s="67" t="s">
        <v>73</v>
      </c>
      <c r="B32" s="67" t="s">
        <v>69</v>
      </c>
      <c r="C32" s="68">
        <v>3000</v>
      </c>
      <c r="D32" s="69">
        <v>300</v>
      </c>
      <c r="E32" s="69">
        <v>100</v>
      </c>
      <c r="F32" s="69">
        <v>0</v>
      </c>
      <c r="G32" s="69">
        <v>100</v>
      </c>
      <c r="H32" s="69">
        <v>100</v>
      </c>
      <c r="I32" s="69">
        <v>300</v>
      </c>
      <c r="J32" s="69">
        <v>0</v>
      </c>
      <c r="K32" s="69">
        <v>500</v>
      </c>
      <c r="L32" s="69">
        <v>0</v>
      </c>
      <c r="M32" s="69">
        <v>500</v>
      </c>
      <c r="N32" s="69">
        <v>0</v>
      </c>
      <c r="O32" s="69">
        <v>0</v>
      </c>
      <c r="P32" s="69">
        <v>0</v>
      </c>
      <c r="Q32" s="69">
        <v>100</v>
      </c>
      <c r="R32" s="69">
        <v>100</v>
      </c>
      <c r="S32" s="69">
        <v>100</v>
      </c>
      <c r="T32" s="69">
        <v>100</v>
      </c>
      <c r="U32" s="69">
        <v>0</v>
      </c>
      <c r="V32" s="69">
        <v>0</v>
      </c>
      <c r="W32" s="69">
        <v>0</v>
      </c>
      <c r="X32" s="69">
        <v>100</v>
      </c>
      <c r="Y32" s="69">
        <v>0</v>
      </c>
      <c r="Z32" s="69">
        <v>0</v>
      </c>
      <c r="AA32" s="69">
        <v>100</v>
      </c>
      <c r="AB32" s="69">
        <v>0</v>
      </c>
      <c r="AC32" s="69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69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69">
        <v>0</v>
      </c>
      <c r="AU32" s="69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69">
        <v>0</v>
      </c>
      <c r="BE32" s="69">
        <v>0</v>
      </c>
      <c r="BF32" s="69">
        <v>0</v>
      </c>
      <c r="BG32" s="69">
        <v>0</v>
      </c>
      <c r="BH32" s="69">
        <v>0</v>
      </c>
      <c r="BI32" s="71">
        <f t="shared" si="0"/>
        <v>2500</v>
      </c>
    </row>
    <row r="33" spans="1:61" ht="50.1" customHeight="1" x14ac:dyDescent="0.25">
      <c r="A33" s="67" t="s">
        <v>73</v>
      </c>
      <c r="B33" s="67" t="s">
        <v>69</v>
      </c>
      <c r="C33" s="68">
        <v>10500</v>
      </c>
      <c r="D33" s="69">
        <v>1000</v>
      </c>
      <c r="E33" s="69">
        <v>400</v>
      </c>
      <c r="F33" s="69">
        <v>1000</v>
      </c>
      <c r="G33" s="69">
        <v>300</v>
      </c>
      <c r="H33" s="69">
        <v>400</v>
      </c>
      <c r="I33" s="69">
        <v>1000</v>
      </c>
      <c r="J33" s="69">
        <v>200</v>
      </c>
      <c r="K33" s="69">
        <v>800</v>
      </c>
      <c r="L33" s="69">
        <v>0</v>
      </c>
      <c r="M33" s="69">
        <v>1000</v>
      </c>
      <c r="N33" s="69">
        <v>500</v>
      </c>
      <c r="O33" s="69">
        <v>0</v>
      </c>
      <c r="P33" s="69">
        <v>20</v>
      </c>
      <c r="Q33" s="69">
        <v>100</v>
      </c>
      <c r="R33" s="69">
        <v>300</v>
      </c>
      <c r="S33" s="69">
        <v>400</v>
      </c>
      <c r="T33" s="69">
        <v>300</v>
      </c>
      <c r="U33" s="69">
        <v>300</v>
      </c>
      <c r="V33" s="69">
        <v>300</v>
      </c>
      <c r="W33" s="69">
        <v>0</v>
      </c>
      <c r="X33" s="69">
        <v>100</v>
      </c>
      <c r="Y33" s="69">
        <v>300</v>
      </c>
      <c r="Z33" s="69">
        <v>300</v>
      </c>
      <c r="AA33" s="69">
        <v>300</v>
      </c>
      <c r="AB33" s="69">
        <v>0</v>
      </c>
      <c r="AC33" s="69">
        <v>0</v>
      </c>
      <c r="AD33" s="69">
        <v>0</v>
      </c>
      <c r="AE33" s="69"/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0</v>
      </c>
      <c r="BH33" s="69">
        <v>0</v>
      </c>
      <c r="BI33" s="71">
        <f t="shared" si="0"/>
        <v>9320</v>
      </c>
    </row>
    <row r="34" spans="1:61" ht="50.1" customHeight="1" x14ac:dyDescent="0.25">
      <c r="A34" s="67" t="s">
        <v>53</v>
      </c>
      <c r="B34" s="67" t="s">
        <v>69</v>
      </c>
      <c r="C34" s="68">
        <v>500</v>
      </c>
      <c r="D34" s="69">
        <v>0</v>
      </c>
      <c r="E34" s="69">
        <v>0</v>
      </c>
      <c r="F34" s="69">
        <v>100</v>
      </c>
      <c r="G34" s="69">
        <v>0</v>
      </c>
      <c r="H34" s="69">
        <v>0</v>
      </c>
      <c r="I34" s="69">
        <v>300</v>
      </c>
      <c r="J34" s="69">
        <v>0</v>
      </c>
      <c r="K34" s="69">
        <v>80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20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/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69">
        <v>0</v>
      </c>
      <c r="BH34" s="69">
        <v>0</v>
      </c>
      <c r="BI34" s="71">
        <f t="shared" si="0"/>
        <v>500</v>
      </c>
    </row>
    <row r="35" spans="1:61" x14ac:dyDescent="0.25">
      <c r="A35" s="73"/>
      <c r="B35" s="73"/>
      <c r="C35" s="73"/>
      <c r="D35" s="74">
        <f t="shared" ref="D35:AC35" si="1">SUM(D5:D34)</f>
        <v>3541</v>
      </c>
      <c r="E35" s="74">
        <f t="shared" si="1"/>
        <v>1616</v>
      </c>
      <c r="F35" s="74">
        <f t="shared" si="1"/>
        <v>4648</v>
      </c>
      <c r="G35" s="74">
        <f t="shared" si="1"/>
        <v>1538</v>
      </c>
      <c r="H35" s="74">
        <f t="shared" si="1"/>
        <v>1273</v>
      </c>
      <c r="I35" s="74">
        <f t="shared" si="1"/>
        <v>3726</v>
      </c>
      <c r="J35" s="74">
        <f t="shared" si="1"/>
        <v>802</v>
      </c>
      <c r="K35" s="74">
        <f t="shared" si="1"/>
        <v>1727</v>
      </c>
      <c r="L35" s="74">
        <f t="shared" si="1"/>
        <v>1022</v>
      </c>
      <c r="M35" s="74">
        <f t="shared" si="1"/>
        <v>3523</v>
      </c>
      <c r="N35" s="74">
        <f t="shared" si="1"/>
        <v>2495</v>
      </c>
      <c r="O35" s="74">
        <f t="shared" si="1"/>
        <v>114</v>
      </c>
      <c r="P35" s="74">
        <f t="shared" si="1"/>
        <v>426</v>
      </c>
      <c r="Q35" s="74">
        <f t="shared" si="1"/>
        <v>947</v>
      </c>
      <c r="R35" s="74">
        <f t="shared" si="1"/>
        <v>1131</v>
      </c>
      <c r="S35" s="74">
        <f t="shared" si="1"/>
        <v>1902</v>
      </c>
      <c r="T35" s="74">
        <f t="shared" si="1"/>
        <v>1204</v>
      </c>
      <c r="U35" s="74">
        <f t="shared" si="1"/>
        <v>991</v>
      </c>
      <c r="V35" s="74">
        <f t="shared" si="1"/>
        <v>682</v>
      </c>
      <c r="W35" s="74">
        <f t="shared" si="1"/>
        <v>836</v>
      </c>
      <c r="X35" s="74">
        <f t="shared" si="1"/>
        <v>855</v>
      </c>
      <c r="Y35" s="74">
        <f t="shared" si="1"/>
        <v>767</v>
      </c>
      <c r="Z35" s="74">
        <f t="shared" si="1"/>
        <v>733</v>
      </c>
      <c r="AA35" s="74">
        <f t="shared" si="1"/>
        <v>1082</v>
      </c>
      <c r="AB35" s="74">
        <f t="shared" si="1"/>
        <v>1385</v>
      </c>
      <c r="AC35" s="74">
        <f t="shared" si="1"/>
        <v>1525</v>
      </c>
      <c r="AD35" s="74">
        <f t="shared" ref="AD35:AE35" si="2">SUM(AD5:AD34)</f>
        <v>1700</v>
      </c>
      <c r="AE35" s="74">
        <f t="shared" si="2"/>
        <v>1000</v>
      </c>
      <c r="AF35" s="74">
        <f t="shared" ref="AF35:BE35" si="3">SUM(AF5:AF34)</f>
        <v>4250</v>
      </c>
      <c r="AG35" s="74">
        <f t="shared" si="3"/>
        <v>40</v>
      </c>
      <c r="AH35" s="74">
        <f t="shared" si="3"/>
        <v>50</v>
      </c>
      <c r="AI35" s="74">
        <f t="shared" si="3"/>
        <v>40</v>
      </c>
      <c r="AJ35" s="74">
        <f t="shared" si="3"/>
        <v>50</v>
      </c>
      <c r="AK35" s="74">
        <f t="shared" si="3"/>
        <v>40</v>
      </c>
      <c r="AL35" s="74">
        <f t="shared" si="3"/>
        <v>40</v>
      </c>
      <c r="AM35" s="74">
        <f t="shared" si="3"/>
        <v>40</v>
      </c>
      <c r="AN35" s="74">
        <f t="shared" si="3"/>
        <v>40</v>
      </c>
      <c r="AO35" s="74">
        <f t="shared" si="3"/>
        <v>40</v>
      </c>
      <c r="AP35" s="74">
        <f t="shared" si="3"/>
        <v>50</v>
      </c>
      <c r="AQ35" s="74">
        <f t="shared" si="3"/>
        <v>5</v>
      </c>
      <c r="AR35" s="74">
        <f t="shared" si="3"/>
        <v>50</v>
      </c>
      <c r="AS35" s="74">
        <f t="shared" si="3"/>
        <v>50</v>
      </c>
      <c r="AT35" s="74">
        <f t="shared" si="3"/>
        <v>5</v>
      </c>
      <c r="AU35" s="74">
        <f t="shared" si="3"/>
        <v>5</v>
      </c>
      <c r="AV35" s="74">
        <f t="shared" si="3"/>
        <v>7</v>
      </c>
      <c r="AW35" s="74">
        <f t="shared" si="3"/>
        <v>50</v>
      </c>
      <c r="AX35" s="74">
        <f t="shared" si="3"/>
        <v>40</v>
      </c>
      <c r="AY35" s="74">
        <f t="shared" si="3"/>
        <v>5</v>
      </c>
      <c r="AZ35" s="74">
        <f t="shared" si="3"/>
        <v>510</v>
      </c>
      <c r="BA35" s="74">
        <f t="shared" si="3"/>
        <v>25</v>
      </c>
      <c r="BB35" s="74">
        <f t="shared" si="3"/>
        <v>5</v>
      </c>
      <c r="BC35" s="74">
        <f t="shared" si="3"/>
        <v>90</v>
      </c>
      <c r="BD35" s="74">
        <f t="shared" si="3"/>
        <v>10</v>
      </c>
      <c r="BE35" s="74">
        <f t="shared" si="3"/>
        <v>1710</v>
      </c>
      <c r="BF35" s="74">
        <f t="shared" ref="BF35:BG35" si="4">SUM(BF5:BF34)</f>
        <v>500</v>
      </c>
      <c r="BG35" s="74">
        <f t="shared" si="4"/>
        <v>100</v>
      </c>
      <c r="BH35" s="74">
        <f>SUM(BH5:BH34)</f>
        <v>523</v>
      </c>
      <c r="BI35" s="74">
        <f>SUM(BI5:BI34)</f>
        <v>51561</v>
      </c>
    </row>
  </sheetData>
  <autoFilter ref="A4:BI35"/>
  <mergeCells count="25">
    <mergeCell ref="AZ2:AZ3"/>
    <mergeCell ref="BA2:BG3"/>
    <mergeCell ref="BH2:BH3"/>
    <mergeCell ref="BI2:BI4"/>
    <mergeCell ref="A35:C35"/>
    <mergeCell ref="A2:A4"/>
    <mergeCell ref="AB2:AF2"/>
    <mergeCell ref="AB3:AC3"/>
    <mergeCell ref="AG3:AT3"/>
    <mergeCell ref="AU3:AW3"/>
    <mergeCell ref="AX3:AY3"/>
    <mergeCell ref="AG2:AY2"/>
    <mergeCell ref="K3:O3"/>
    <mergeCell ref="K2:O2"/>
    <mergeCell ref="P2:AA2"/>
    <mergeCell ref="P3:U3"/>
    <mergeCell ref="B2:B4"/>
    <mergeCell ref="V3:X3"/>
    <mergeCell ref="Y3:AA3"/>
    <mergeCell ref="AD3:AE3"/>
    <mergeCell ref="C2:C4"/>
    <mergeCell ref="D2:J2"/>
    <mergeCell ref="D3:E3"/>
    <mergeCell ref="F3:G3"/>
    <mergeCell ref="H3:J3"/>
  </mergeCells>
  <pageMargins left="0.19685039370078741" right="0.19685039370078741" top="0.19685039370078741" bottom="0.19685039370078741" header="0.31496062992125984" footer="0.31496062992125984"/>
  <pageSetup scale="60" orientation="landscape" horizontalDpi="300" verticalDpi="300" r:id="rId1"/>
  <colBreaks count="3" manualBreakCount="3">
    <brk id="15" max="1048575" man="1"/>
    <brk id="32" max="1048575" man="1"/>
    <brk id="5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Normal="100" workbookViewId="0">
      <pane xSplit="3" ySplit="4" topLeftCell="D13" activePane="bottomRight" state="frozen"/>
      <selection pane="topRight" activeCell="G1" sqref="G1"/>
      <selection pane="bottomLeft" activeCell="A4" sqref="A4"/>
      <selection pane="bottomRight" activeCell="A13" sqref="A13"/>
    </sheetView>
  </sheetViews>
  <sheetFormatPr baseColWidth="10" defaultRowHeight="15" x14ac:dyDescent="0.25"/>
  <cols>
    <col min="1" max="1" width="39.7109375" style="4" customWidth="1"/>
    <col min="2" max="2" width="24.7109375" customWidth="1"/>
    <col min="7" max="7" width="11.42578125" customWidth="1"/>
    <col min="11" max="11" width="15.85546875" customWidth="1"/>
    <col min="12" max="12" width="14.7109375" customWidth="1"/>
    <col min="15" max="15" width="11.42578125" customWidth="1"/>
    <col min="20" max="20" width="20.7109375" customWidth="1"/>
    <col min="22" max="22" width="11.42578125" style="32"/>
  </cols>
  <sheetData>
    <row r="1" spans="1:23" ht="30" customHeight="1" x14ac:dyDescent="0.25">
      <c r="A1" s="43" t="s">
        <v>264</v>
      </c>
      <c r="B1" s="43"/>
      <c r="C1" s="43"/>
    </row>
    <row r="2" spans="1:23" ht="15" customHeight="1" x14ac:dyDescent="0.25">
      <c r="A2" s="45" t="s">
        <v>86</v>
      </c>
      <c r="B2" s="45" t="s">
        <v>1</v>
      </c>
      <c r="C2" s="45" t="s">
        <v>2</v>
      </c>
      <c r="D2" s="38" t="s">
        <v>74</v>
      </c>
      <c r="E2" s="38"/>
      <c r="F2" s="38"/>
      <c r="G2" s="38"/>
      <c r="H2" s="38"/>
      <c r="I2" s="38"/>
      <c r="J2" s="38"/>
      <c r="K2" s="38" t="s">
        <v>78</v>
      </c>
      <c r="L2" s="38"/>
      <c r="M2" s="38" t="s">
        <v>79</v>
      </c>
      <c r="N2" s="38"/>
      <c r="O2" s="38"/>
      <c r="P2" s="38"/>
      <c r="Q2" s="38"/>
      <c r="R2" s="38"/>
      <c r="S2" s="38"/>
      <c r="T2" s="22" t="s">
        <v>82</v>
      </c>
      <c r="U2" s="40" t="s">
        <v>262</v>
      </c>
    </row>
    <row r="3" spans="1:23" x14ac:dyDescent="0.25">
      <c r="A3" s="45"/>
      <c r="B3" s="45"/>
      <c r="C3" s="45"/>
      <c r="D3" s="41" t="s">
        <v>75</v>
      </c>
      <c r="E3" s="42"/>
      <c r="F3" s="38" t="s">
        <v>76</v>
      </c>
      <c r="G3" s="38"/>
      <c r="H3" s="41" t="s">
        <v>77</v>
      </c>
      <c r="I3" s="44"/>
      <c r="J3" s="42"/>
      <c r="K3" s="38" t="s">
        <v>76</v>
      </c>
      <c r="L3" s="38"/>
      <c r="M3" s="38" t="s">
        <v>75</v>
      </c>
      <c r="N3" s="38"/>
      <c r="O3" s="38"/>
      <c r="P3" s="38" t="s">
        <v>76</v>
      </c>
      <c r="Q3" s="38"/>
      <c r="R3" s="41" t="s">
        <v>77</v>
      </c>
      <c r="S3" s="42"/>
      <c r="T3" s="23" t="s">
        <v>76</v>
      </c>
      <c r="U3" s="40"/>
    </row>
    <row r="4" spans="1:23" s="4" customFormat="1" ht="45" x14ac:dyDescent="0.25">
      <c r="A4" s="45"/>
      <c r="B4" s="45"/>
      <c r="C4" s="45"/>
      <c r="D4" s="5" t="s">
        <v>17</v>
      </c>
      <c r="E4" s="5" t="s">
        <v>42</v>
      </c>
      <c r="F4" s="5" t="s">
        <v>39</v>
      </c>
      <c r="G4" s="5" t="s">
        <v>41</v>
      </c>
      <c r="H4" s="5" t="s">
        <v>13</v>
      </c>
      <c r="I4" s="5" t="s">
        <v>14</v>
      </c>
      <c r="J4" s="5" t="s">
        <v>6</v>
      </c>
      <c r="K4" s="5" t="s">
        <v>20</v>
      </c>
      <c r="L4" s="5" t="s">
        <v>35</v>
      </c>
      <c r="M4" s="5" t="s">
        <v>44</v>
      </c>
      <c r="N4" s="5" t="s">
        <v>43</v>
      </c>
      <c r="O4" s="5" t="s">
        <v>11</v>
      </c>
      <c r="P4" s="5" t="s">
        <v>40</v>
      </c>
      <c r="Q4" s="5" t="s">
        <v>5</v>
      </c>
      <c r="R4" s="5" t="s">
        <v>8</v>
      </c>
      <c r="S4" s="5" t="s">
        <v>9</v>
      </c>
      <c r="T4" s="5" t="s">
        <v>15</v>
      </c>
      <c r="U4" s="40"/>
      <c r="V4" s="33"/>
    </row>
    <row r="5" spans="1:23" ht="50.1" customHeight="1" x14ac:dyDescent="0.25">
      <c r="A5" s="6" t="s">
        <v>87</v>
      </c>
      <c r="B5" s="6" t="s">
        <v>138</v>
      </c>
      <c r="C5" s="6">
        <v>163</v>
      </c>
      <c r="D5" s="14">
        <v>0</v>
      </c>
      <c r="E5" s="14">
        <v>0</v>
      </c>
      <c r="F5" s="14">
        <v>0</v>
      </c>
      <c r="G5" s="6">
        <v>5</v>
      </c>
      <c r="H5" s="6">
        <v>0</v>
      </c>
      <c r="I5" s="14">
        <v>0</v>
      </c>
      <c r="J5" s="7">
        <v>0</v>
      </c>
      <c r="K5" s="6">
        <v>0</v>
      </c>
      <c r="L5" s="6">
        <v>7</v>
      </c>
      <c r="M5" s="6">
        <v>0</v>
      </c>
      <c r="N5" s="6">
        <v>0</v>
      </c>
      <c r="O5" s="6">
        <v>5</v>
      </c>
      <c r="P5" s="14">
        <v>0</v>
      </c>
      <c r="Q5" s="7">
        <v>0</v>
      </c>
      <c r="R5" s="7">
        <v>0</v>
      </c>
      <c r="S5" s="7">
        <v>0</v>
      </c>
      <c r="T5" s="6">
        <v>0</v>
      </c>
      <c r="U5" s="8">
        <f t="shared" ref="U5:U21" si="0">SUM(D5:T5)</f>
        <v>17</v>
      </c>
      <c r="W5" s="18"/>
    </row>
    <row r="6" spans="1:23" ht="50.1" customHeight="1" x14ac:dyDescent="0.25">
      <c r="A6" s="6" t="s">
        <v>88</v>
      </c>
      <c r="B6" s="6" t="s">
        <v>139</v>
      </c>
      <c r="C6" s="6">
        <v>220</v>
      </c>
      <c r="D6" s="16">
        <v>0</v>
      </c>
      <c r="E6" s="16">
        <v>0</v>
      </c>
      <c r="F6" s="16">
        <v>0</v>
      </c>
      <c r="G6" s="6">
        <v>7</v>
      </c>
      <c r="H6" s="6">
        <v>0</v>
      </c>
      <c r="I6" s="16">
        <v>0</v>
      </c>
      <c r="J6" s="7">
        <v>0</v>
      </c>
      <c r="K6" s="6">
        <v>0</v>
      </c>
      <c r="L6" s="6">
        <v>9</v>
      </c>
      <c r="M6" s="6">
        <v>0</v>
      </c>
      <c r="N6" s="6">
        <v>0</v>
      </c>
      <c r="O6" s="6">
        <v>7</v>
      </c>
      <c r="P6" s="16">
        <v>0</v>
      </c>
      <c r="Q6" s="7">
        <v>0</v>
      </c>
      <c r="R6" s="7">
        <v>0</v>
      </c>
      <c r="S6" s="7">
        <v>0</v>
      </c>
      <c r="T6" s="6">
        <v>0</v>
      </c>
      <c r="U6" s="8">
        <f t="shared" si="0"/>
        <v>23</v>
      </c>
      <c r="W6" s="18"/>
    </row>
    <row r="7" spans="1:23" ht="50.1" customHeight="1" x14ac:dyDescent="0.25">
      <c r="A7" s="6" t="s">
        <v>89</v>
      </c>
      <c r="B7" s="6" t="s">
        <v>140</v>
      </c>
      <c r="C7" s="6">
        <v>178</v>
      </c>
      <c r="D7" s="17">
        <v>0</v>
      </c>
      <c r="E7" s="17">
        <v>0</v>
      </c>
      <c r="F7" s="17">
        <v>0</v>
      </c>
      <c r="G7" s="6">
        <v>5</v>
      </c>
      <c r="H7" s="6">
        <v>0</v>
      </c>
      <c r="I7" s="17">
        <v>0</v>
      </c>
      <c r="J7" s="7">
        <v>0</v>
      </c>
      <c r="K7" s="6">
        <v>0</v>
      </c>
      <c r="L7" s="6">
        <v>7</v>
      </c>
      <c r="M7" s="6">
        <v>0</v>
      </c>
      <c r="N7" s="6">
        <v>0</v>
      </c>
      <c r="O7" s="6">
        <v>5</v>
      </c>
      <c r="P7" s="17">
        <v>0</v>
      </c>
      <c r="Q7" s="7">
        <v>0</v>
      </c>
      <c r="R7" s="7">
        <v>0</v>
      </c>
      <c r="S7" s="7">
        <v>0</v>
      </c>
      <c r="T7" s="6">
        <v>0</v>
      </c>
      <c r="U7" s="8">
        <f t="shared" si="0"/>
        <v>17</v>
      </c>
      <c r="W7" s="18"/>
    </row>
    <row r="8" spans="1:23" ht="50.1" customHeight="1" x14ac:dyDescent="0.25">
      <c r="A8" s="6" t="s">
        <v>92</v>
      </c>
      <c r="B8" s="6" t="s">
        <v>142</v>
      </c>
      <c r="C8" s="6">
        <v>91</v>
      </c>
      <c r="D8" s="14">
        <v>0</v>
      </c>
      <c r="E8" s="14">
        <v>0</v>
      </c>
      <c r="F8" s="14">
        <v>0</v>
      </c>
      <c r="G8" s="6">
        <v>3</v>
      </c>
      <c r="H8" s="6">
        <v>0</v>
      </c>
      <c r="I8" s="14">
        <v>0</v>
      </c>
      <c r="J8" s="7">
        <v>0</v>
      </c>
      <c r="K8" s="6">
        <v>0</v>
      </c>
      <c r="L8" s="6">
        <v>4</v>
      </c>
      <c r="M8" s="6">
        <v>0</v>
      </c>
      <c r="N8" s="6">
        <v>0</v>
      </c>
      <c r="O8" s="6">
        <v>3</v>
      </c>
      <c r="P8" s="14">
        <v>0</v>
      </c>
      <c r="Q8" s="7">
        <v>0</v>
      </c>
      <c r="R8" s="7">
        <v>0</v>
      </c>
      <c r="S8" s="7">
        <v>0</v>
      </c>
      <c r="T8" s="6">
        <v>0</v>
      </c>
      <c r="U8" s="8">
        <f t="shared" si="0"/>
        <v>10</v>
      </c>
      <c r="W8" s="18"/>
    </row>
    <row r="9" spans="1:23" ht="50.1" customHeight="1" x14ac:dyDescent="0.25">
      <c r="A9" s="6" t="s">
        <v>93</v>
      </c>
      <c r="B9" s="6" t="s">
        <v>143</v>
      </c>
      <c r="C9" s="6">
        <v>118</v>
      </c>
      <c r="D9" s="14">
        <v>0</v>
      </c>
      <c r="E9" s="14">
        <v>0</v>
      </c>
      <c r="F9" s="14">
        <v>0</v>
      </c>
      <c r="G9" s="6">
        <v>4</v>
      </c>
      <c r="H9" s="6">
        <v>0</v>
      </c>
      <c r="I9" s="14">
        <v>0</v>
      </c>
      <c r="J9" s="7">
        <v>0</v>
      </c>
      <c r="K9" s="6">
        <v>0</v>
      </c>
      <c r="L9" s="6">
        <v>5</v>
      </c>
      <c r="M9" s="6">
        <v>0</v>
      </c>
      <c r="N9" s="6">
        <v>0</v>
      </c>
      <c r="O9" s="6">
        <v>4</v>
      </c>
      <c r="P9" s="14">
        <v>0</v>
      </c>
      <c r="Q9" s="7">
        <v>0</v>
      </c>
      <c r="R9" s="7">
        <v>0</v>
      </c>
      <c r="S9" s="7">
        <v>0</v>
      </c>
      <c r="T9" s="6">
        <v>0</v>
      </c>
      <c r="U9" s="8">
        <f t="shared" si="0"/>
        <v>13</v>
      </c>
      <c r="W9" s="18"/>
    </row>
    <row r="10" spans="1:23" ht="50.1" customHeight="1" x14ac:dyDescent="0.25">
      <c r="A10" s="6" t="s">
        <v>94</v>
      </c>
      <c r="B10" s="6" t="s">
        <v>143</v>
      </c>
      <c r="C10" s="6">
        <v>164</v>
      </c>
      <c r="D10" s="14">
        <v>0</v>
      </c>
      <c r="E10" s="14">
        <v>0</v>
      </c>
      <c r="F10" s="14">
        <v>0</v>
      </c>
      <c r="G10" s="6">
        <v>5</v>
      </c>
      <c r="H10" s="6">
        <v>0</v>
      </c>
      <c r="I10" s="14">
        <v>0</v>
      </c>
      <c r="J10" s="7">
        <v>0</v>
      </c>
      <c r="K10" s="6">
        <v>0</v>
      </c>
      <c r="L10" s="6">
        <v>7</v>
      </c>
      <c r="M10" s="6">
        <v>0</v>
      </c>
      <c r="N10" s="6">
        <v>0</v>
      </c>
      <c r="O10" s="6">
        <v>5</v>
      </c>
      <c r="P10" s="14">
        <v>0</v>
      </c>
      <c r="Q10" s="7">
        <v>0</v>
      </c>
      <c r="R10" s="7">
        <v>0</v>
      </c>
      <c r="S10" s="7">
        <v>0</v>
      </c>
      <c r="T10" s="6">
        <v>0</v>
      </c>
      <c r="U10" s="8">
        <f t="shared" si="0"/>
        <v>17</v>
      </c>
      <c r="W10" s="18"/>
    </row>
    <row r="11" spans="1:23" ht="50.1" customHeight="1" x14ac:dyDescent="0.25">
      <c r="A11" s="6" t="s">
        <v>95</v>
      </c>
      <c r="B11" s="6" t="s">
        <v>144</v>
      </c>
      <c r="C11" s="6">
        <v>471</v>
      </c>
      <c r="D11" s="14">
        <v>0</v>
      </c>
      <c r="E11" s="14">
        <v>0</v>
      </c>
      <c r="F11" s="14">
        <v>0</v>
      </c>
      <c r="G11" s="6">
        <v>14</v>
      </c>
      <c r="H11" s="6">
        <v>0</v>
      </c>
      <c r="I11" s="14">
        <v>0</v>
      </c>
      <c r="J11" s="7">
        <v>0</v>
      </c>
      <c r="K11" s="6">
        <v>0</v>
      </c>
      <c r="L11" s="6">
        <v>18</v>
      </c>
      <c r="M11" s="6">
        <v>0</v>
      </c>
      <c r="N11" s="6">
        <v>0</v>
      </c>
      <c r="O11" s="6">
        <v>14</v>
      </c>
      <c r="P11" s="14">
        <v>0</v>
      </c>
      <c r="Q11" s="7">
        <v>0</v>
      </c>
      <c r="R11" s="7">
        <v>0</v>
      </c>
      <c r="S11" s="7">
        <v>0</v>
      </c>
      <c r="T11" s="6">
        <v>0</v>
      </c>
      <c r="U11" s="8">
        <f t="shared" si="0"/>
        <v>46</v>
      </c>
      <c r="W11" s="18"/>
    </row>
    <row r="12" spans="1:23" ht="50.1" customHeight="1" x14ac:dyDescent="0.25">
      <c r="A12" s="6" t="s">
        <v>96</v>
      </c>
      <c r="B12" s="6" t="s">
        <v>145</v>
      </c>
      <c r="C12" s="6">
        <v>463</v>
      </c>
      <c r="D12" s="14">
        <v>0</v>
      </c>
      <c r="E12" s="14">
        <v>0</v>
      </c>
      <c r="F12" s="14">
        <v>0</v>
      </c>
      <c r="G12" s="6">
        <v>14</v>
      </c>
      <c r="H12" s="6">
        <v>0</v>
      </c>
      <c r="I12" s="14">
        <v>0</v>
      </c>
      <c r="J12" s="7">
        <v>0</v>
      </c>
      <c r="K12" s="6">
        <v>0</v>
      </c>
      <c r="L12" s="6">
        <v>19</v>
      </c>
      <c r="M12" s="6">
        <v>0</v>
      </c>
      <c r="N12" s="6">
        <v>0</v>
      </c>
      <c r="O12" s="6">
        <v>14</v>
      </c>
      <c r="P12" s="14">
        <v>0</v>
      </c>
      <c r="Q12" s="7">
        <v>0</v>
      </c>
      <c r="R12" s="7">
        <v>0</v>
      </c>
      <c r="S12" s="7">
        <v>0</v>
      </c>
      <c r="T12" s="6">
        <v>0</v>
      </c>
      <c r="U12" s="8">
        <f t="shared" si="0"/>
        <v>47</v>
      </c>
      <c r="W12" s="18"/>
    </row>
    <row r="13" spans="1:23" ht="50.1" customHeight="1" x14ac:dyDescent="0.25">
      <c r="A13" s="6" t="s">
        <v>98</v>
      </c>
      <c r="B13" s="6" t="s">
        <v>147</v>
      </c>
      <c r="C13" s="6">
        <v>409</v>
      </c>
      <c r="D13" s="14">
        <v>0</v>
      </c>
      <c r="E13" s="14">
        <v>0</v>
      </c>
      <c r="F13" s="14">
        <v>0</v>
      </c>
      <c r="G13" s="6">
        <v>12</v>
      </c>
      <c r="H13" s="6">
        <v>0</v>
      </c>
      <c r="I13" s="14">
        <v>0</v>
      </c>
      <c r="J13" s="7">
        <v>0</v>
      </c>
      <c r="K13" s="6">
        <v>0</v>
      </c>
      <c r="L13" s="6">
        <v>16</v>
      </c>
      <c r="M13" s="6">
        <v>0</v>
      </c>
      <c r="N13" s="6">
        <v>0</v>
      </c>
      <c r="O13" s="6">
        <v>12</v>
      </c>
      <c r="P13" s="14">
        <v>0</v>
      </c>
      <c r="Q13" s="7">
        <v>0</v>
      </c>
      <c r="R13" s="7">
        <v>0</v>
      </c>
      <c r="S13" s="7">
        <v>0</v>
      </c>
      <c r="T13" s="6">
        <v>0</v>
      </c>
      <c r="U13" s="8">
        <f t="shared" si="0"/>
        <v>40</v>
      </c>
      <c r="W13" s="18"/>
    </row>
    <row r="14" spans="1:23" ht="50.1" customHeight="1" x14ac:dyDescent="0.25">
      <c r="A14" s="6" t="s">
        <v>99</v>
      </c>
      <c r="B14" s="6" t="s">
        <v>148</v>
      </c>
      <c r="C14" s="6">
        <v>754</v>
      </c>
      <c r="D14" s="14">
        <v>0</v>
      </c>
      <c r="E14" s="14">
        <v>0</v>
      </c>
      <c r="F14" s="14">
        <v>0</v>
      </c>
      <c r="G14" s="6">
        <v>23</v>
      </c>
      <c r="H14" s="6">
        <v>0</v>
      </c>
      <c r="I14" s="14">
        <v>0</v>
      </c>
      <c r="J14" s="7">
        <v>0</v>
      </c>
      <c r="K14" s="6">
        <v>0</v>
      </c>
      <c r="L14" s="6">
        <v>30</v>
      </c>
      <c r="M14" s="6">
        <v>0</v>
      </c>
      <c r="N14" s="6">
        <v>0</v>
      </c>
      <c r="O14" s="6">
        <v>23</v>
      </c>
      <c r="P14" s="14">
        <v>0</v>
      </c>
      <c r="Q14" s="7">
        <v>0</v>
      </c>
      <c r="R14" s="7">
        <v>0</v>
      </c>
      <c r="S14" s="7">
        <v>0</v>
      </c>
      <c r="T14" s="6">
        <v>0</v>
      </c>
      <c r="U14" s="8">
        <f t="shared" si="0"/>
        <v>76</v>
      </c>
      <c r="W14" s="18"/>
    </row>
    <row r="15" spans="1:23" ht="50.1" customHeight="1" x14ac:dyDescent="0.25">
      <c r="A15" s="6" t="s">
        <v>100</v>
      </c>
      <c r="B15" s="6" t="s">
        <v>149</v>
      </c>
      <c r="C15" s="6">
        <v>566</v>
      </c>
      <c r="D15" s="14">
        <v>0</v>
      </c>
      <c r="E15" s="14">
        <v>0</v>
      </c>
      <c r="F15" s="14">
        <v>0</v>
      </c>
      <c r="G15" s="6">
        <v>17</v>
      </c>
      <c r="H15" s="6">
        <v>0</v>
      </c>
      <c r="I15" s="14">
        <v>0</v>
      </c>
      <c r="J15" s="7">
        <v>0</v>
      </c>
      <c r="K15" s="6">
        <v>0</v>
      </c>
      <c r="L15" s="6">
        <v>23</v>
      </c>
      <c r="M15" s="6">
        <v>0</v>
      </c>
      <c r="N15" s="6">
        <v>0</v>
      </c>
      <c r="O15" s="6">
        <v>17</v>
      </c>
      <c r="P15" s="14">
        <v>0</v>
      </c>
      <c r="Q15" s="7">
        <v>0</v>
      </c>
      <c r="R15" s="7">
        <v>0</v>
      </c>
      <c r="S15" s="7">
        <v>0</v>
      </c>
      <c r="T15" s="6">
        <v>0</v>
      </c>
      <c r="U15" s="8">
        <f t="shared" si="0"/>
        <v>57</v>
      </c>
      <c r="W15" s="18"/>
    </row>
    <row r="16" spans="1:23" ht="50.1" customHeight="1" x14ac:dyDescent="0.25">
      <c r="A16" s="6" t="s">
        <v>101</v>
      </c>
      <c r="B16" s="6" t="s">
        <v>150</v>
      </c>
      <c r="C16" s="6">
        <v>53</v>
      </c>
      <c r="D16" s="14">
        <v>0</v>
      </c>
      <c r="E16" s="14">
        <v>0</v>
      </c>
      <c r="F16" s="14">
        <v>0</v>
      </c>
      <c r="G16" s="6">
        <v>2</v>
      </c>
      <c r="H16" s="6">
        <v>0</v>
      </c>
      <c r="I16" s="14">
        <v>0</v>
      </c>
      <c r="J16" s="7">
        <v>0</v>
      </c>
      <c r="K16" s="6">
        <v>0</v>
      </c>
      <c r="L16" s="6">
        <v>2</v>
      </c>
      <c r="M16" s="6">
        <v>0</v>
      </c>
      <c r="N16" s="6">
        <v>0</v>
      </c>
      <c r="O16" s="6">
        <v>0</v>
      </c>
      <c r="P16" s="14">
        <v>0</v>
      </c>
      <c r="Q16" s="7">
        <v>0</v>
      </c>
      <c r="R16" s="7">
        <v>0</v>
      </c>
      <c r="S16" s="7">
        <v>0</v>
      </c>
      <c r="T16" s="6">
        <v>0</v>
      </c>
      <c r="U16" s="8">
        <f t="shared" si="0"/>
        <v>4</v>
      </c>
      <c r="W16" s="18"/>
    </row>
    <row r="17" spans="1:23" ht="50.1" customHeight="1" x14ac:dyDescent="0.25">
      <c r="A17" s="6" t="s">
        <v>102</v>
      </c>
      <c r="B17" s="6" t="s">
        <v>144</v>
      </c>
      <c r="C17" s="6">
        <v>471</v>
      </c>
      <c r="D17" s="14">
        <v>0</v>
      </c>
      <c r="E17" s="14">
        <v>0</v>
      </c>
      <c r="F17" s="14">
        <v>0</v>
      </c>
      <c r="G17" s="6">
        <v>14</v>
      </c>
      <c r="H17" s="6">
        <v>0</v>
      </c>
      <c r="I17" s="14">
        <v>0</v>
      </c>
      <c r="J17" s="7">
        <v>0</v>
      </c>
      <c r="K17" s="6">
        <v>0</v>
      </c>
      <c r="L17" s="6">
        <v>19</v>
      </c>
      <c r="M17" s="6">
        <v>0</v>
      </c>
      <c r="N17" s="6">
        <v>0</v>
      </c>
      <c r="O17" s="6">
        <v>14</v>
      </c>
      <c r="P17" s="14">
        <v>0</v>
      </c>
      <c r="Q17" s="7">
        <v>0</v>
      </c>
      <c r="R17" s="7">
        <v>0</v>
      </c>
      <c r="S17" s="7">
        <v>0</v>
      </c>
      <c r="T17" s="6">
        <v>0</v>
      </c>
      <c r="U17" s="8">
        <f t="shared" si="0"/>
        <v>47</v>
      </c>
      <c r="W17" s="18"/>
    </row>
    <row r="18" spans="1:23" ht="50.1" customHeight="1" x14ac:dyDescent="0.25">
      <c r="A18" s="6" t="s">
        <v>109</v>
      </c>
      <c r="B18" s="6" t="s">
        <v>65</v>
      </c>
      <c r="C18" s="6">
        <v>120</v>
      </c>
      <c r="D18" s="14">
        <v>0</v>
      </c>
      <c r="E18" s="14">
        <v>0</v>
      </c>
      <c r="F18" s="14">
        <v>0</v>
      </c>
      <c r="G18" s="6">
        <v>0</v>
      </c>
      <c r="H18" s="6">
        <v>0</v>
      </c>
      <c r="I18" s="14">
        <v>0</v>
      </c>
      <c r="J18" s="7">
        <v>0</v>
      </c>
      <c r="K18" s="6">
        <v>0</v>
      </c>
      <c r="L18" s="6">
        <v>0</v>
      </c>
      <c r="M18" s="6">
        <v>0</v>
      </c>
      <c r="N18" s="6">
        <v>0</v>
      </c>
      <c r="O18" s="6">
        <v>10</v>
      </c>
      <c r="P18" s="14">
        <v>0</v>
      </c>
      <c r="Q18" s="7">
        <v>0</v>
      </c>
      <c r="R18" s="7">
        <v>0</v>
      </c>
      <c r="S18" s="7">
        <v>0</v>
      </c>
      <c r="T18" s="6">
        <v>0</v>
      </c>
      <c r="U18" s="8">
        <f t="shared" si="0"/>
        <v>10</v>
      </c>
      <c r="W18" s="18"/>
    </row>
    <row r="19" spans="1:23" ht="50.1" customHeight="1" x14ac:dyDescent="0.25">
      <c r="A19" s="6" t="s">
        <v>110</v>
      </c>
      <c r="B19" s="6" t="s">
        <v>65</v>
      </c>
      <c r="C19" s="6">
        <v>113</v>
      </c>
      <c r="D19" s="14">
        <v>0</v>
      </c>
      <c r="E19" s="14">
        <v>0</v>
      </c>
      <c r="F19" s="14">
        <v>0</v>
      </c>
      <c r="G19" s="6">
        <v>0</v>
      </c>
      <c r="H19" s="6">
        <v>0</v>
      </c>
      <c r="I19" s="14">
        <v>0</v>
      </c>
      <c r="J19" s="7">
        <v>0</v>
      </c>
      <c r="K19" s="6">
        <v>0</v>
      </c>
      <c r="L19" s="6">
        <v>0</v>
      </c>
      <c r="M19" s="6">
        <v>0</v>
      </c>
      <c r="N19" s="6">
        <v>0</v>
      </c>
      <c r="O19" s="6">
        <v>8</v>
      </c>
      <c r="P19" s="14">
        <v>0</v>
      </c>
      <c r="Q19" s="7">
        <v>0</v>
      </c>
      <c r="R19" s="7">
        <v>0</v>
      </c>
      <c r="S19" s="7">
        <v>0</v>
      </c>
      <c r="T19" s="6">
        <v>0</v>
      </c>
      <c r="U19" s="8">
        <f t="shared" si="0"/>
        <v>8</v>
      </c>
      <c r="W19" s="18"/>
    </row>
    <row r="20" spans="1:23" ht="50.1" customHeight="1" x14ac:dyDescent="0.25">
      <c r="A20" s="6" t="s">
        <v>111</v>
      </c>
      <c r="B20" s="6" t="s">
        <v>152</v>
      </c>
      <c r="C20" s="6">
        <v>101</v>
      </c>
      <c r="D20" s="14">
        <v>0</v>
      </c>
      <c r="E20" s="14">
        <v>0</v>
      </c>
      <c r="F20" s="14">
        <v>0</v>
      </c>
      <c r="G20" s="6">
        <v>3</v>
      </c>
      <c r="H20" s="6">
        <v>0</v>
      </c>
      <c r="I20" s="14">
        <v>0</v>
      </c>
      <c r="J20" s="7">
        <v>0</v>
      </c>
      <c r="K20" s="6">
        <v>0</v>
      </c>
      <c r="L20" s="6">
        <v>4</v>
      </c>
      <c r="M20" s="6">
        <v>0</v>
      </c>
      <c r="N20" s="6">
        <v>0</v>
      </c>
      <c r="O20" s="6">
        <v>3</v>
      </c>
      <c r="P20" s="14">
        <v>0</v>
      </c>
      <c r="Q20" s="7">
        <v>0</v>
      </c>
      <c r="R20" s="7">
        <v>0</v>
      </c>
      <c r="S20" s="7">
        <v>0</v>
      </c>
      <c r="T20" s="6">
        <v>0</v>
      </c>
      <c r="U20" s="8">
        <f t="shared" si="0"/>
        <v>10</v>
      </c>
      <c r="W20" s="18"/>
    </row>
    <row r="21" spans="1:23" ht="50.1" customHeight="1" x14ac:dyDescent="0.25">
      <c r="A21" s="6" t="s">
        <v>112</v>
      </c>
      <c r="B21" s="6" t="s">
        <v>153</v>
      </c>
      <c r="C21" s="6">
        <v>56</v>
      </c>
      <c r="D21" s="14">
        <v>0</v>
      </c>
      <c r="E21" s="14">
        <v>0</v>
      </c>
      <c r="F21" s="14">
        <v>0</v>
      </c>
      <c r="G21" s="6">
        <v>2</v>
      </c>
      <c r="H21" s="6">
        <v>0</v>
      </c>
      <c r="I21" s="14">
        <v>0</v>
      </c>
      <c r="J21" s="7">
        <v>0</v>
      </c>
      <c r="K21" s="6">
        <v>0</v>
      </c>
      <c r="L21" s="6">
        <v>2</v>
      </c>
      <c r="M21" s="6">
        <v>0</v>
      </c>
      <c r="N21" s="6">
        <v>0</v>
      </c>
      <c r="O21" s="6">
        <v>2</v>
      </c>
      <c r="P21" s="14">
        <v>0</v>
      </c>
      <c r="Q21" s="7">
        <v>0</v>
      </c>
      <c r="R21" s="7">
        <v>0</v>
      </c>
      <c r="S21" s="7">
        <v>0</v>
      </c>
      <c r="T21" s="6">
        <v>0</v>
      </c>
      <c r="U21" s="8">
        <f t="shared" si="0"/>
        <v>6</v>
      </c>
      <c r="W21" s="18"/>
    </row>
    <row r="22" spans="1:23" ht="50.1" customHeight="1" x14ac:dyDescent="0.25">
      <c r="A22" s="6" t="s">
        <v>113</v>
      </c>
      <c r="B22" s="6" t="s">
        <v>154</v>
      </c>
      <c r="C22" s="6">
        <v>10</v>
      </c>
      <c r="D22" s="14">
        <v>0</v>
      </c>
      <c r="E22" s="14">
        <v>0</v>
      </c>
      <c r="F22" s="14">
        <v>0</v>
      </c>
      <c r="G22" s="6">
        <v>1</v>
      </c>
      <c r="H22" s="6">
        <v>0</v>
      </c>
      <c r="I22" s="14">
        <v>0</v>
      </c>
      <c r="J22" s="7">
        <v>0</v>
      </c>
      <c r="K22" s="6">
        <v>0</v>
      </c>
      <c r="L22" s="6">
        <v>2</v>
      </c>
      <c r="M22" s="6">
        <v>0</v>
      </c>
      <c r="N22" s="6">
        <v>0</v>
      </c>
      <c r="O22" s="6">
        <v>0</v>
      </c>
      <c r="P22" s="14">
        <v>0</v>
      </c>
      <c r="Q22" s="7">
        <v>0</v>
      </c>
      <c r="R22" s="7">
        <v>0</v>
      </c>
      <c r="S22" s="7">
        <v>0</v>
      </c>
      <c r="T22" s="6">
        <v>0</v>
      </c>
      <c r="U22" s="8">
        <f t="shared" ref="U22:U42" si="1">SUM(D22:T22)</f>
        <v>3</v>
      </c>
      <c r="W22" s="18"/>
    </row>
    <row r="23" spans="1:23" ht="50.1" customHeight="1" x14ac:dyDescent="0.25">
      <c r="A23" s="6" t="s">
        <v>88</v>
      </c>
      <c r="B23" s="6" t="s">
        <v>158</v>
      </c>
      <c r="C23" s="6">
        <v>50</v>
      </c>
      <c r="D23" s="16">
        <v>0</v>
      </c>
      <c r="E23" s="16">
        <v>0</v>
      </c>
      <c r="F23" s="16">
        <v>0</v>
      </c>
      <c r="G23" s="6">
        <v>2</v>
      </c>
      <c r="H23" s="6">
        <v>0</v>
      </c>
      <c r="I23" s="16">
        <v>0</v>
      </c>
      <c r="J23" s="7">
        <v>0</v>
      </c>
      <c r="K23" s="6">
        <v>0</v>
      </c>
      <c r="L23" s="6">
        <v>3</v>
      </c>
      <c r="M23" s="6">
        <v>0</v>
      </c>
      <c r="N23" s="6">
        <v>0</v>
      </c>
      <c r="O23" s="6">
        <v>2</v>
      </c>
      <c r="P23" s="16">
        <v>0</v>
      </c>
      <c r="Q23" s="7">
        <v>0</v>
      </c>
      <c r="R23" s="7">
        <v>0</v>
      </c>
      <c r="S23" s="7">
        <v>0</v>
      </c>
      <c r="T23" s="6">
        <v>0</v>
      </c>
      <c r="U23" s="8">
        <f t="shared" si="1"/>
        <v>7</v>
      </c>
      <c r="W23" s="18"/>
    </row>
    <row r="24" spans="1:23" ht="50.1" customHeight="1" x14ac:dyDescent="0.25">
      <c r="A24" s="6" t="s">
        <v>121</v>
      </c>
      <c r="B24" s="6" t="s">
        <v>54</v>
      </c>
      <c r="C24" s="6">
        <v>189</v>
      </c>
      <c r="D24" s="16">
        <v>0</v>
      </c>
      <c r="E24" s="16">
        <v>0</v>
      </c>
      <c r="F24" s="16">
        <v>0</v>
      </c>
      <c r="G24" s="6">
        <v>5</v>
      </c>
      <c r="H24" s="6">
        <v>0</v>
      </c>
      <c r="I24" s="16">
        <v>0</v>
      </c>
      <c r="J24" s="7">
        <v>0</v>
      </c>
      <c r="K24" s="6">
        <v>0</v>
      </c>
      <c r="L24" s="6">
        <v>15</v>
      </c>
      <c r="M24" s="6">
        <v>0</v>
      </c>
      <c r="N24" s="6">
        <v>0</v>
      </c>
      <c r="O24" s="6">
        <v>5</v>
      </c>
      <c r="P24" s="16">
        <v>0</v>
      </c>
      <c r="Q24" s="7">
        <v>0</v>
      </c>
      <c r="R24" s="7">
        <v>0</v>
      </c>
      <c r="S24" s="7">
        <v>0</v>
      </c>
      <c r="T24" s="6">
        <v>0</v>
      </c>
      <c r="U24" s="8">
        <f t="shared" si="1"/>
        <v>25</v>
      </c>
      <c r="W24" s="18"/>
    </row>
    <row r="25" spans="1:23" ht="50.1" customHeight="1" x14ac:dyDescent="0.25">
      <c r="A25" s="6" t="s">
        <v>122</v>
      </c>
      <c r="B25" s="6" t="s">
        <v>54</v>
      </c>
      <c r="C25" s="6">
        <v>126</v>
      </c>
      <c r="D25" s="16">
        <v>0</v>
      </c>
      <c r="E25" s="16">
        <v>0</v>
      </c>
      <c r="F25" s="16">
        <v>0</v>
      </c>
      <c r="G25" s="6">
        <v>4</v>
      </c>
      <c r="H25" s="6">
        <v>0</v>
      </c>
      <c r="I25" s="16">
        <v>0</v>
      </c>
      <c r="J25" s="7">
        <v>0</v>
      </c>
      <c r="K25" s="6">
        <v>0</v>
      </c>
      <c r="L25" s="6">
        <v>5</v>
      </c>
      <c r="M25" s="6">
        <v>0</v>
      </c>
      <c r="N25" s="6">
        <v>0</v>
      </c>
      <c r="O25" s="6">
        <v>4</v>
      </c>
      <c r="P25" s="16">
        <v>0</v>
      </c>
      <c r="Q25" s="7">
        <v>0</v>
      </c>
      <c r="R25" s="7">
        <v>0</v>
      </c>
      <c r="S25" s="7">
        <v>0</v>
      </c>
      <c r="T25" s="6">
        <v>0</v>
      </c>
      <c r="U25" s="8">
        <f t="shared" si="1"/>
        <v>13</v>
      </c>
      <c r="W25" s="18"/>
    </row>
    <row r="26" spans="1:23" ht="50.1" customHeight="1" x14ac:dyDescent="0.25">
      <c r="A26" s="6" t="s">
        <v>123</v>
      </c>
      <c r="B26" s="6" t="s">
        <v>54</v>
      </c>
      <c r="C26" s="6">
        <v>315</v>
      </c>
      <c r="D26" s="16">
        <v>0</v>
      </c>
      <c r="E26" s="16">
        <v>0</v>
      </c>
      <c r="F26" s="16">
        <v>0</v>
      </c>
      <c r="G26" s="6">
        <v>10</v>
      </c>
      <c r="H26" s="6">
        <v>0</v>
      </c>
      <c r="I26" s="16">
        <v>0</v>
      </c>
      <c r="J26" s="7">
        <v>0</v>
      </c>
      <c r="K26" s="6">
        <v>0</v>
      </c>
      <c r="L26" s="6">
        <v>15</v>
      </c>
      <c r="M26" s="6">
        <v>0</v>
      </c>
      <c r="N26" s="6">
        <v>0</v>
      </c>
      <c r="O26" s="6">
        <v>10</v>
      </c>
      <c r="P26" s="16">
        <v>0</v>
      </c>
      <c r="Q26" s="7">
        <v>0</v>
      </c>
      <c r="R26" s="7">
        <v>0</v>
      </c>
      <c r="S26" s="7">
        <v>0</v>
      </c>
      <c r="T26" s="6">
        <v>0</v>
      </c>
      <c r="U26" s="8">
        <f t="shared" si="1"/>
        <v>35</v>
      </c>
      <c r="W26" s="18"/>
    </row>
    <row r="27" spans="1:23" ht="50.1" customHeight="1" x14ac:dyDescent="0.25">
      <c r="A27" s="6" t="s">
        <v>124</v>
      </c>
      <c r="B27" s="6" t="s">
        <v>159</v>
      </c>
      <c r="C27" s="6">
        <v>35</v>
      </c>
      <c r="D27" s="16">
        <v>0</v>
      </c>
      <c r="E27" s="16">
        <v>0</v>
      </c>
      <c r="F27" s="16">
        <v>0</v>
      </c>
      <c r="G27" s="6">
        <v>1</v>
      </c>
      <c r="H27" s="6">
        <v>0</v>
      </c>
      <c r="I27" s="16">
        <v>0</v>
      </c>
      <c r="J27" s="7">
        <v>0</v>
      </c>
      <c r="K27" s="6">
        <v>0</v>
      </c>
      <c r="L27" s="6">
        <v>3</v>
      </c>
      <c r="M27" s="6">
        <v>0</v>
      </c>
      <c r="N27" s="6">
        <v>0</v>
      </c>
      <c r="O27" s="6">
        <v>1</v>
      </c>
      <c r="P27" s="16">
        <v>0</v>
      </c>
      <c r="Q27" s="7">
        <v>0</v>
      </c>
      <c r="R27" s="7">
        <v>0</v>
      </c>
      <c r="S27" s="7">
        <v>0</v>
      </c>
      <c r="T27" s="6">
        <v>0</v>
      </c>
      <c r="U27" s="8">
        <f t="shared" si="1"/>
        <v>5</v>
      </c>
      <c r="W27" s="18"/>
    </row>
    <row r="28" spans="1:23" ht="50.1" customHeight="1" x14ac:dyDescent="0.25">
      <c r="A28" s="6" t="s">
        <v>125</v>
      </c>
      <c r="B28" s="6" t="s">
        <v>54</v>
      </c>
      <c r="C28" s="6">
        <v>47</v>
      </c>
      <c r="D28" s="16">
        <v>0</v>
      </c>
      <c r="E28" s="16">
        <v>0</v>
      </c>
      <c r="F28" s="16">
        <v>0</v>
      </c>
      <c r="G28" s="6">
        <v>2</v>
      </c>
      <c r="H28" s="6">
        <v>0</v>
      </c>
      <c r="I28" s="16">
        <v>0</v>
      </c>
      <c r="J28" s="7">
        <v>0</v>
      </c>
      <c r="K28" s="6">
        <v>0</v>
      </c>
      <c r="L28" s="6">
        <v>4</v>
      </c>
      <c r="M28" s="6">
        <v>0</v>
      </c>
      <c r="N28" s="6">
        <v>0</v>
      </c>
      <c r="O28" s="6">
        <v>2</v>
      </c>
      <c r="P28" s="16">
        <v>0</v>
      </c>
      <c r="Q28" s="7">
        <v>0</v>
      </c>
      <c r="R28" s="7">
        <v>0</v>
      </c>
      <c r="S28" s="7">
        <v>0</v>
      </c>
      <c r="T28" s="6">
        <v>0</v>
      </c>
      <c r="U28" s="8">
        <f t="shared" si="1"/>
        <v>8</v>
      </c>
      <c r="W28" s="18"/>
    </row>
    <row r="29" spans="1:23" ht="50.1" customHeight="1" x14ac:dyDescent="0.25">
      <c r="A29" s="6" t="s">
        <v>126</v>
      </c>
      <c r="B29" s="6" t="s">
        <v>54</v>
      </c>
      <c r="C29" s="6">
        <v>9</v>
      </c>
      <c r="D29" s="16">
        <v>0</v>
      </c>
      <c r="E29" s="16">
        <v>0</v>
      </c>
      <c r="F29" s="16">
        <v>0</v>
      </c>
      <c r="G29" s="6"/>
      <c r="H29" s="6">
        <v>0</v>
      </c>
      <c r="I29" s="16">
        <v>0</v>
      </c>
      <c r="J29" s="7">
        <v>0</v>
      </c>
      <c r="K29" s="6">
        <v>0</v>
      </c>
      <c r="L29" s="6">
        <v>1</v>
      </c>
      <c r="M29" s="6">
        <v>0</v>
      </c>
      <c r="N29" s="6">
        <v>0</v>
      </c>
      <c r="O29" s="6"/>
      <c r="P29" s="16">
        <v>0</v>
      </c>
      <c r="Q29" s="7">
        <v>0</v>
      </c>
      <c r="R29" s="7">
        <v>0</v>
      </c>
      <c r="S29" s="7">
        <v>0</v>
      </c>
      <c r="T29" s="6">
        <v>0</v>
      </c>
      <c r="U29" s="8">
        <f t="shared" si="1"/>
        <v>1</v>
      </c>
      <c r="W29" s="18"/>
    </row>
    <row r="30" spans="1:23" ht="50.1" customHeight="1" x14ac:dyDescent="0.25">
      <c r="A30" s="6" t="s">
        <v>127</v>
      </c>
      <c r="B30" s="6" t="s">
        <v>54</v>
      </c>
      <c r="C30" s="6">
        <v>30</v>
      </c>
      <c r="D30" s="16">
        <v>0</v>
      </c>
      <c r="E30" s="16">
        <v>0</v>
      </c>
      <c r="F30" s="16">
        <v>0</v>
      </c>
      <c r="G30" s="6">
        <v>1</v>
      </c>
      <c r="H30" s="6">
        <v>0</v>
      </c>
      <c r="I30" s="16">
        <v>0</v>
      </c>
      <c r="J30" s="7">
        <v>0</v>
      </c>
      <c r="K30" s="6">
        <v>0</v>
      </c>
      <c r="L30" s="6">
        <v>1</v>
      </c>
      <c r="M30" s="6">
        <v>0</v>
      </c>
      <c r="N30" s="6">
        <v>0</v>
      </c>
      <c r="O30" s="6">
        <v>1</v>
      </c>
      <c r="P30" s="16">
        <v>0</v>
      </c>
      <c r="Q30" s="7">
        <v>0</v>
      </c>
      <c r="R30" s="7">
        <v>0</v>
      </c>
      <c r="S30" s="7">
        <v>0</v>
      </c>
      <c r="T30" s="6">
        <v>0</v>
      </c>
      <c r="U30" s="8">
        <f t="shared" si="1"/>
        <v>3</v>
      </c>
      <c r="W30" s="18"/>
    </row>
    <row r="31" spans="1:23" ht="50.1" customHeight="1" x14ac:dyDescent="0.25">
      <c r="A31" s="6" t="s">
        <v>128</v>
      </c>
      <c r="B31" s="6" t="s">
        <v>54</v>
      </c>
      <c r="C31" s="6">
        <v>83</v>
      </c>
      <c r="D31" s="16">
        <v>0</v>
      </c>
      <c r="E31" s="16">
        <v>0</v>
      </c>
      <c r="F31" s="16">
        <v>0</v>
      </c>
      <c r="G31" s="6">
        <v>2</v>
      </c>
      <c r="H31" s="6">
        <v>0</v>
      </c>
      <c r="I31" s="16">
        <v>0</v>
      </c>
      <c r="J31" s="7">
        <v>0</v>
      </c>
      <c r="K31" s="6">
        <v>0</v>
      </c>
      <c r="L31" s="6">
        <v>7</v>
      </c>
      <c r="M31" s="6">
        <v>0</v>
      </c>
      <c r="N31" s="6">
        <v>0</v>
      </c>
      <c r="O31" s="6">
        <v>2</v>
      </c>
      <c r="P31" s="16">
        <v>0</v>
      </c>
      <c r="Q31" s="7">
        <v>0</v>
      </c>
      <c r="R31" s="7">
        <v>0</v>
      </c>
      <c r="S31" s="7">
        <v>0</v>
      </c>
      <c r="T31" s="6">
        <v>0</v>
      </c>
      <c r="U31" s="8">
        <f t="shared" si="1"/>
        <v>11</v>
      </c>
      <c r="W31" s="18"/>
    </row>
    <row r="32" spans="1:23" ht="50.1" customHeight="1" x14ac:dyDescent="0.25">
      <c r="A32" s="6" t="s">
        <v>129</v>
      </c>
      <c r="B32" s="6" t="s">
        <v>54</v>
      </c>
      <c r="C32" s="6">
        <v>57</v>
      </c>
      <c r="D32" s="16">
        <v>0</v>
      </c>
      <c r="E32" s="16">
        <v>0</v>
      </c>
      <c r="F32" s="16">
        <v>0</v>
      </c>
      <c r="G32" s="6">
        <v>1</v>
      </c>
      <c r="H32" s="6">
        <v>0</v>
      </c>
      <c r="I32" s="16">
        <v>0</v>
      </c>
      <c r="J32" s="7">
        <v>0</v>
      </c>
      <c r="K32" s="6">
        <v>0</v>
      </c>
      <c r="L32" s="6">
        <v>5</v>
      </c>
      <c r="M32" s="6">
        <v>0</v>
      </c>
      <c r="N32" s="6">
        <v>0</v>
      </c>
      <c r="O32" s="6">
        <v>1</v>
      </c>
      <c r="P32" s="16">
        <v>0</v>
      </c>
      <c r="Q32" s="7">
        <v>0</v>
      </c>
      <c r="R32" s="7">
        <v>0</v>
      </c>
      <c r="S32" s="7">
        <v>0</v>
      </c>
      <c r="T32" s="6">
        <v>0</v>
      </c>
      <c r="U32" s="8">
        <f t="shared" si="1"/>
        <v>7</v>
      </c>
      <c r="W32" s="18"/>
    </row>
    <row r="33" spans="1:23" ht="50.1" customHeight="1" x14ac:dyDescent="0.25">
      <c r="A33" s="6" t="s">
        <v>130</v>
      </c>
      <c r="B33" s="6" t="s">
        <v>54</v>
      </c>
      <c r="C33" s="6">
        <v>21</v>
      </c>
      <c r="D33" s="16">
        <v>0</v>
      </c>
      <c r="E33" s="16">
        <v>0</v>
      </c>
      <c r="F33" s="16">
        <v>0</v>
      </c>
      <c r="G33" s="6">
        <v>1</v>
      </c>
      <c r="H33" s="6">
        <v>0</v>
      </c>
      <c r="I33" s="16">
        <v>0</v>
      </c>
      <c r="J33" s="7">
        <v>0</v>
      </c>
      <c r="K33" s="6">
        <v>0</v>
      </c>
      <c r="L33" s="6">
        <v>1</v>
      </c>
      <c r="M33" s="6">
        <v>0</v>
      </c>
      <c r="N33" s="6">
        <v>0</v>
      </c>
      <c r="O33" s="6">
        <v>1</v>
      </c>
      <c r="P33" s="16">
        <v>0</v>
      </c>
      <c r="Q33" s="7">
        <v>0</v>
      </c>
      <c r="R33" s="7">
        <v>0</v>
      </c>
      <c r="S33" s="7">
        <v>0</v>
      </c>
      <c r="T33" s="6">
        <v>0</v>
      </c>
      <c r="U33" s="8">
        <f t="shared" si="1"/>
        <v>3</v>
      </c>
      <c r="W33" s="18"/>
    </row>
    <row r="34" spans="1:23" ht="50.1" customHeight="1" x14ac:dyDescent="0.25">
      <c r="A34" s="6" t="s">
        <v>131</v>
      </c>
      <c r="B34" s="6" t="s">
        <v>54</v>
      </c>
      <c r="C34" s="6">
        <v>11</v>
      </c>
      <c r="D34" s="16">
        <v>0</v>
      </c>
      <c r="E34" s="16">
        <v>0</v>
      </c>
      <c r="F34" s="16">
        <v>0</v>
      </c>
      <c r="G34" s="6">
        <v>1</v>
      </c>
      <c r="H34" s="6">
        <v>0</v>
      </c>
      <c r="I34" s="16">
        <v>0</v>
      </c>
      <c r="J34" s="7">
        <v>0</v>
      </c>
      <c r="K34" s="6">
        <v>0</v>
      </c>
      <c r="L34" s="6">
        <v>1</v>
      </c>
      <c r="M34" s="6">
        <v>0</v>
      </c>
      <c r="N34" s="6">
        <v>0</v>
      </c>
      <c r="O34" s="6"/>
      <c r="P34" s="16">
        <v>0</v>
      </c>
      <c r="Q34" s="7">
        <v>0</v>
      </c>
      <c r="R34" s="7">
        <v>0</v>
      </c>
      <c r="S34" s="7">
        <v>0</v>
      </c>
      <c r="T34" s="6">
        <v>0</v>
      </c>
      <c r="U34" s="8">
        <f t="shared" si="1"/>
        <v>2</v>
      </c>
      <c r="W34" s="18"/>
    </row>
    <row r="35" spans="1:23" ht="50.1" customHeight="1" x14ac:dyDescent="0.25">
      <c r="A35" s="6" t="s">
        <v>132</v>
      </c>
      <c r="B35" s="6" t="s">
        <v>54</v>
      </c>
      <c r="C35" s="6">
        <v>44</v>
      </c>
      <c r="D35" s="16">
        <v>0</v>
      </c>
      <c r="E35" s="16">
        <v>0</v>
      </c>
      <c r="F35" s="16">
        <v>0</v>
      </c>
      <c r="G35" s="6">
        <v>2</v>
      </c>
      <c r="H35" s="6">
        <v>0</v>
      </c>
      <c r="I35" s="16">
        <v>0</v>
      </c>
      <c r="J35" s="7">
        <v>0</v>
      </c>
      <c r="K35" s="6">
        <v>0</v>
      </c>
      <c r="L35" s="6">
        <v>2</v>
      </c>
      <c r="M35" s="6">
        <v>0</v>
      </c>
      <c r="N35" s="6">
        <v>0</v>
      </c>
      <c r="O35" s="6">
        <v>2</v>
      </c>
      <c r="P35" s="16">
        <v>0</v>
      </c>
      <c r="Q35" s="7">
        <v>0</v>
      </c>
      <c r="R35" s="7">
        <v>0</v>
      </c>
      <c r="S35" s="7">
        <v>0</v>
      </c>
      <c r="T35" s="6">
        <v>0</v>
      </c>
      <c r="U35" s="8">
        <f t="shared" si="1"/>
        <v>6</v>
      </c>
      <c r="W35" s="18"/>
    </row>
    <row r="36" spans="1:23" ht="50.1" customHeight="1" x14ac:dyDescent="0.25">
      <c r="A36" s="6" t="s">
        <v>133</v>
      </c>
      <c r="B36" s="6" t="s">
        <v>54</v>
      </c>
      <c r="C36" s="6">
        <v>26</v>
      </c>
      <c r="D36" s="16">
        <v>0</v>
      </c>
      <c r="E36" s="16">
        <v>0</v>
      </c>
      <c r="F36" s="16">
        <v>0</v>
      </c>
      <c r="G36" s="6">
        <v>1</v>
      </c>
      <c r="H36" s="6">
        <v>0</v>
      </c>
      <c r="I36" s="16">
        <v>0</v>
      </c>
      <c r="J36" s="7">
        <v>0</v>
      </c>
      <c r="K36" s="6">
        <v>0</v>
      </c>
      <c r="L36" s="6">
        <v>1</v>
      </c>
      <c r="M36" s="6">
        <v>0</v>
      </c>
      <c r="N36" s="6">
        <v>0</v>
      </c>
      <c r="O36" s="6">
        <v>1</v>
      </c>
      <c r="P36" s="16">
        <v>0</v>
      </c>
      <c r="Q36" s="7">
        <v>0</v>
      </c>
      <c r="R36" s="7">
        <v>0</v>
      </c>
      <c r="S36" s="7">
        <v>0</v>
      </c>
      <c r="T36" s="6">
        <v>0</v>
      </c>
      <c r="U36" s="8">
        <f t="shared" si="1"/>
        <v>3</v>
      </c>
      <c r="W36" s="18"/>
    </row>
    <row r="37" spans="1:23" ht="50.1" customHeight="1" x14ac:dyDescent="0.25">
      <c r="A37" s="6" t="s">
        <v>134</v>
      </c>
      <c r="B37" s="6" t="s">
        <v>54</v>
      </c>
      <c r="C37" s="6">
        <v>39</v>
      </c>
      <c r="D37" s="16">
        <v>0</v>
      </c>
      <c r="E37" s="16">
        <v>0</v>
      </c>
      <c r="F37" s="16">
        <v>0</v>
      </c>
      <c r="G37" s="6">
        <v>1</v>
      </c>
      <c r="H37" s="6">
        <v>0</v>
      </c>
      <c r="I37" s="16">
        <v>0</v>
      </c>
      <c r="J37" s="7">
        <v>0</v>
      </c>
      <c r="K37" s="6">
        <v>0</v>
      </c>
      <c r="L37" s="6">
        <v>3</v>
      </c>
      <c r="M37" s="6">
        <v>0</v>
      </c>
      <c r="N37" s="6">
        <v>0</v>
      </c>
      <c r="O37" s="6">
        <v>1</v>
      </c>
      <c r="P37" s="16">
        <v>0</v>
      </c>
      <c r="Q37" s="7">
        <v>0</v>
      </c>
      <c r="R37" s="7">
        <v>0</v>
      </c>
      <c r="S37" s="7">
        <v>0</v>
      </c>
      <c r="T37" s="6">
        <v>0</v>
      </c>
      <c r="U37" s="8">
        <f t="shared" si="1"/>
        <v>5</v>
      </c>
      <c r="W37" s="18"/>
    </row>
    <row r="38" spans="1:23" ht="50.1" customHeight="1" x14ac:dyDescent="0.25">
      <c r="A38" s="6" t="s">
        <v>135</v>
      </c>
      <c r="B38" s="6" t="s">
        <v>54</v>
      </c>
      <c r="C38" s="6">
        <v>59</v>
      </c>
      <c r="D38" s="16">
        <v>0</v>
      </c>
      <c r="E38" s="16">
        <v>0</v>
      </c>
      <c r="F38" s="16">
        <v>0</v>
      </c>
      <c r="G38" s="6">
        <v>1</v>
      </c>
      <c r="H38" s="6">
        <v>0</v>
      </c>
      <c r="I38" s="16">
        <v>0</v>
      </c>
      <c r="J38" s="7">
        <v>0</v>
      </c>
      <c r="K38" s="6">
        <v>0</v>
      </c>
      <c r="L38" s="6">
        <v>5</v>
      </c>
      <c r="M38" s="6">
        <v>0</v>
      </c>
      <c r="N38" s="6">
        <v>0</v>
      </c>
      <c r="O38" s="6">
        <v>2</v>
      </c>
      <c r="P38" s="16">
        <v>0</v>
      </c>
      <c r="Q38" s="7">
        <v>0</v>
      </c>
      <c r="R38" s="7">
        <v>0</v>
      </c>
      <c r="S38" s="7">
        <v>0</v>
      </c>
      <c r="T38" s="6">
        <v>0</v>
      </c>
      <c r="U38" s="8">
        <f t="shared" si="1"/>
        <v>8</v>
      </c>
      <c r="W38" s="18"/>
    </row>
    <row r="39" spans="1:23" ht="50.1" customHeight="1" x14ac:dyDescent="0.25">
      <c r="A39" s="6" t="s">
        <v>136</v>
      </c>
      <c r="B39" s="6" t="s">
        <v>54</v>
      </c>
      <c r="C39" s="6">
        <v>59</v>
      </c>
      <c r="D39" s="16">
        <v>0</v>
      </c>
      <c r="E39" s="16">
        <v>0</v>
      </c>
      <c r="F39" s="16">
        <v>0</v>
      </c>
      <c r="G39" s="6">
        <v>1</v>
      </c>
      <c r="H39" s="6">
        <v>0</v>
      </c>
      <c r="I39" s="16">
        <v>0</v>
      </c>
      <c r="J39" s="7">
        <v>0</v>
      </c>
      <c r="K39" s="6">
        <v>0</v>
      </c>
      <c r="L39" s="6">
        <v>5</v>
      </c>
      <c r="M39" s="6">
        <v>0</v>
      </c>
      <c r="N39" s="6">
        <v>0</v>
      </c>
      <c r="O39" s="6">
        <v>2</v>
      </c>
      <c r="P39" s="16">
        <v>0</v>
      </c>
      <c r="Q39" s="7">
        <v>0</v>
      </c>
      <c r="R39" s="7">
        <v>0</v>
      </c>
      <c r="S39" s="7">
        <v>0</v>
      </c>
      <c r="T39" s="6">
        <v>0</v>
      </c>
      <c r="U39" s="8">
        <f t="shared" si="1"/>
        <v>8</v>
      </c>
      <c r="W39" s="18"/>
    </row>
    <row r="40" spans="1:23" ht="50.1" customHeight="1" x14ac:dyDescent="0.25">
      <c r="A40" s="6" t="s">
        <v>137</v>
      </c>
      <c r="B40" s="6" t="s">
        <v>160</v>
      </c>
      <c r="C40" s="6">
        <v>1066</v>
      </c>
      <c r="D40" s="16">
        <v>0</v>
      </c>
      <c r="E40" s="16">
        <v>0</v>
      </c>
      <c r="F40" s="16">
        <v>0</v>
      </c>
      <c r="G40" s="6">
        <v>10</v>
      </c>
      <c r="H40" s="6">
        <v>0</v>
      </c>
      <c r="I40" s="16">
        <v>0</v>
      </c>
      <c r="J40" s="7">
        <v>0</v>
      </c>
      <c r="K40" s="6">
        <v>0</v>
      </c>
      <c r="L40" s="6">
        <v>10</v>
      </c>
      <c r="M40" s="6">
        <v>0</v>
      </c>
      <c r="N40" s="6">
        <v>0</v>
      </c>
      <c r="O40" s="6">
        <v>10</v>
      </c>
      <c r="P40" s="16">
        <v>0</v>
      </c>
      <c r="Q40" s="7">
        <v>0</v>
      </c>
      <c r="R40" s="7">
        <v>0</v>
      </c>
      <c r="S40" s="7">
        <v>0</v>
      </c>
      <c r="T40" s="6">
        <v>0</v>
      </c>
      <c r="U40" s="8">
        <f t="shared" si="1"/>
        <v>30</v>
      </c>
      <c r="W40" s="18"/>
    </row>
    <row r="41" spans="1:23" ht="50.1" customHeight="1" x14ac:dyDescent="0.25">
      <c r="A41" s="6" t="s">
        <v>242</v>
      </c>
      <c r="B41" s="6">
        <v>1000</v>
      </c>
      <c r="C41" s="6">
        <v>1000</v>
      </c>
      <c r="D41" s="16">
        <v>200</v>
      </c>
      <c r="E41" s="16">
        <v>100</v>
      </c>
      <c r="F41" s="16">
        <v>450</v>
      </c>
      <c r="G41" s="6">
        <v>0</v>
      </c>
      <c r="H41" s="6">
        <v>0</v>
      </c>
      <c r="I41" s="16">
        <v>200</v>
      </c>
      <c r="J41" s="7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16">
        <v>0</v>
      </c>
      <c r="Q41" s="7">
        <v>50</v>
      </c>
      <c r="R41" s="7">
        <v>0</v>
      </c>
      <c r="S41" s="7">
        <v>0</v>
      </c>
      <c r="T41" s="6"/>
      <c r="U41" s="8">
        <f t="shared" si="1"/>
        <v>1000</v>
      </c>
      <c r="W41" s="18"/>
    </row>
    <row r="42" spans="1:23" ht="50.1" customHeight="1" x14ac:dyDescent="0.25">
      <c r="A42" s="6" t="s">
        <v>242</v>
      </c>
      <c r="B42" s="6">
        <v>2000</v>
      </c>
      <c r="C42" s="6">
        <v>2000</v>
      </c>
      <c r="D42" s="16">
        <v>200</v>
      </c>
      <c r="E42" s="16">
        <v>200</v>
      </c>
      <c r="F42" s="16">
        <v>600</v>
      </c>
      <c r="G42" s="6">
        <v>100</v>
      </c>
      <c r="H42" s="6">
        <v>50</v>
      </c>
      <c r="I42" s="16">
        <v>200</v>
      </c>
      <c r="J42" s="7">
        <v>50</v>
      </c>
      <c r="K42" s="6">
        <v>150</v>
      </c>
      <c r="L42" s="6">
        <v>0</v>
      </c>
      <c r="M42" s="6">
        <v>50</v>
      </c>
      <c r="N42" s="6">
        <v>50</v>
      </c>
      <c r="O42" s="6">
        <v>100</v>
      </c>
      <c r="P42" s="16">
        <v>50</v>
      </c>
      <c r="Q42" s="7">
        <v>50</v>
      </c>
      <c r="R42" s="7">
        <v>50</v>
      </c>
      <c r="S42" s="7">
        <v>50</v>
      </c>
      <c r="T42" s="6">
        <v>50</v>
      </c>
      <c r="U42" s="8">
        <f t="shared" si="1"/>
        <v>2000</v>
      </c>
      <c r="W42" s="18"/>
    </row>
    <row r="43" spans="1:23" x14ac:dyDescent="0.25">
      <c r="A43" s="38"/>
      <c r="B43" s="38"/>
      <c r="C43" s="19">
        <f t="shared" ref="C43:U43" si="2">SUM(C5:C42)</f>
        <v>9787</v>
      </c>
      <c r="D43" s="20">
        <f t="shared" si="2"/>
        <v>400</v>
      </c>
      <c r="E43" s="20">
        <f t="shared" si="2"/>
        <v>300</v>
      </c>
      <c r="F43" s="20">
        <f t="shared" si="2"/>
        <v>1050</v>
      </c>
      <c r="G43" s="20">
        <f t="shared" si="2"/>
        <v>277</v>
      </c>
      <c r="H43" s="20">
        <f t="shared" si="2"/>
        <v>50</v>
      </c>
      <c r="I43" s="20">
        <f t="shared" si="2"/>
        <v>400</v>
      </c>
      <c r="J43" s="20">
        <f t="shared" si="2"/>
        <v>50</v>
      </c>
      <c r="K43" s="20">
        <f t="shared" si="2"/>
        <v>150</v>
      </c>
      <c r="L43" s="20">
        <f t="shared" si="2"/>
        <v>261</v>
      </c>
      <c r="M43" s="20">
        <f t="shared" si="2"/>
        <v>50</v>
      </c>
      <c r="N43" s="20">
        <f t="shared" si="2"/>
        <v>50</v>
      </c>
      <c r="O43" s="20">
        <f t="shared" si="2"/>
        <v>293</v>
      </c>
      <c r="P43" s="20">
        <f t="shared" si="2"/>
        <v>50</v>
      </c>
      <c r="Q43" s="20">
        <f t="shared" si="2"/>
        <v>100</v>
      </c>
      <c r="R43" s="20">
        <f t="shared" si="2"/>
        <v>50</v>
      </c>
      <c r="S43" s="20">
        <f t="shared" si="2"/>
        <v>50</v>
      </c>
      <c r="T43" s="20">
        <f t="shared" si="2"/>
        <v>50</v>
      </c>
      <c r="U43" s="21">
        <f t="shared" si="2"/>
        <v>3631</v>
      </c>
    </row>
  </sheetData>
  <mergeCells count="16">
    <mergeCell ref="A1:C1"/>
    <mergeCell ref="A43:B43"/>
    <mergeCell ref="P3:Q3"/>
    <mergeCell ref="M3:O3"/>
    <mergeCell ref="K3:L3"/>
    <mergeCell ref="H3:J3"/>
    <mergeCell ref="D3:E3"/>
    <mergeCell ref="F3:G3"/>
    <mergeCell ref="A2:A4"/>
    <mergeCell ref="B2:B4"/>
    <mergeCell ref="C2:C4"/>
    <mergeCell ref="U2:U4"/>
    <mergeCell ref="D2:J2"/>
    <mergeCell ref="K2:L2"/>
    <mergeCell ref="M2:S2"/>
    <mergeCell ref="R3:S3"/>
  </mergeCells>
  <pageMargins left="0.19685039370078741" right="0.19685039370078741" top="0.19685039370078741" bottom="0.19685039370078741" header="0.31496062992125984" footer="0.31496062992125984"/>
  <pageSetup scale="60" orientation="landscape" horizontalDpi="300" verticalDpi="300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"/>
  <sheetViews>
    <sheetView zoomScaleNormal="100" workbookViewId="0">
      <pane xSplit="4" ySplit="4" topLeftCell="E5" activePane="bottomRight" state="frozen"/>
      <selection pane="topRight" activeCell="F1" sqref="F1"/>
      <selection pane="bottomLeft" activeCell="A4" sqref="A4"/>
      <selection pane="bottomRight" activeCell="G10" sqref="G10"/>
    </sheetView>
  </sheetViews>
  <sheetFormatPr baseColWidth="10" defaultRowHeight="15" x14ac:dyDescent="0.25"/>
  <cols>
    <col min="1" max="1" width="20.85546875" style="25" customWidth="1"/>
    <col min="2" max="2" width="37.140625" style="3" customWidth="1"/>
    <col min="3" max="3" width="13.5703125" customWidth="1"/>
    <col min="4" max="4" width="11.42578125" customWidth="1"/>
    <col min="27" max="27" width="16" customWidth="1"/>
  </cols>
  <sheetData>
    <row r="1" spans="1:33" x14ac:dyDescent="0.25">
      <c r="A1" s="25" t="s">
        <v>265</v>
      </c>
    </row>
    <row r="2" spans="1:33" x14ac:dyDescent="0.25">
      <c r="A2" s="48" t="s">
        <v>253</v>
      </c>
      <c r="B2" s="37" t="s">
        <v>0</v>
      </c>
      <c r="C2" s="37" t="s">
        <v>1</v>
      </c>
      <c r="D2" s="37" t="s">
        <v>2</v>
      </c>
      <c r="E2" s="38" t="s">
        <v>74</v>
      </c>
      <c r="F2" s="38"/>
      <c r="G2" s="38"/>
      <c r="H2" s="38"/>
      <c r="I2" s="38"/>
      <c r="J2" s="38"/>
      <c r="K2" s="38"/>
      <c r="L2" s="38"/>
      <c r="M2" s="38"/>
      <c r="N2" s="38"/>
      <c r="O2" s="38" t="s">
        <v>79</v>
      </c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 t="s">
        <v>82</v>
      </c>
      <c r="AB2" s="38"/>
      <c r="AC2" s="38"/>
      <c r="AD2" s="46"/>
      <c r="AE2" s="40" t="s">
        <v>262</v>
      </c>
    </row>
    <row r="3" spans="1:33" x14ac:dyDescent="0.25">
      <c r="A3" s="48"/>
      <c r="B3" s="37"/>
      <c r="C3" s="37"/>
      <c r="D3" s="37"/>
      <c r="E3" s="38" t="s">
        <v>75</v>
      </c>
      <c r="F3" s="38"/>
      <c r="G3" s="38" t="s">
        <v>76</v>
      </c>
      <c r="H3" s="38"/>
      <c r="I3" s="38" t="s">
        <v>77</v>
      </c>
      <c r="J3" s="38"/>
      <c r="K3" s="38"/>
      <c r="L3" s="38"/>
      <c r="M3" s="38"/>
      <c r="N3" s="38"/>
      <c r="O3" s="38" t="s">
        <v>75</v>
      </c>
      <c r="P3" s="38"/>
      <c r="Q3" s="38"/>
      <c r="R3" s="38"/>
      <c r="S3" s="38"/>
      <c r="T3" s="38"/>
      <c r="U3" s="38" t="s">
        <v>76</v>
      </c>
      <c r="V3" s="38"/>
      <c r="W3" s="38"/>
      <c r="X3" s="38" t="s">
        <v>77</v>
      </c>
      <c r="Y3" s="38"/>
      <c r="Z3" s="38"/>
      <c r="AA3" s="12" t="s">
        <v>76</v>
      </c>
      <c r="AB3" s="38" t="s">
        <v>77</v>
      </c>
      <c r="AC3" s="38"/>
      <c r="AD3" s="47"/>
      <c r="AE3" s="40"/>
    </row>
    <row r="4" spans="1:33" s="4" customFormat="1" ht="56.25" x14ac:dyDescent="0.25">
      <c r="A4" s="48"/>
      <c r="B4" s="37"/>
      <c r="C4" s="37"/>
      <c r="D4" s="37"/>
      <c r="E4" s="1" t="s">
        <v>17</v>
      </c>
      <c r="F4" s="1" t="s">
        <v>42</v>
      </c>
      <c r="G4" s="1" t="s">
        <v>39</v>
      </c>
      <c r="H4" s="1" t="s">
        <v>41</v>
      </c>
      <c r="I4" s="1" t="s">
        <v>13</v>
      </c>
      <c r="J4" s="1" t="s">
        <v>14</v>
      </c>
      <c r="K4" s="1" t="s">
        <v>6</v>
      </c>
      <c r="L4" s="1" t="s">
        <v>35</v>
      </c>
      <c r="M4" s="1" t="s">
        <v>38</v>
      </c>
      <c r="N4" s="1" t="s">
        <v>45</v>
      </c>
      <c r="O4" s="1" t="s">
        <v>44</v>
      </c>
      <c r="P4" s="1" t="s">
        <v>43</v>
      </c>
      <c r="Q4" s="1" t="s">
        <v>10</v>
      </c>
      <c r="R4" s="1" t="s">
        <v>11</v>
      </c>
      <c r="S4" s="1" t="s">
        <v>16</v>
      </c>
      <c r="T4" s="1" t="s">
        <v>19</v>
      </c>
      <c r="U4" s="1" t="s">
        <v>18</v>
      </c>
      <c r="V4" s="1" t="s">
        <v>40</v>
      </c>
      <c r="W4" s="1" t="s">
        <v>5</v>
      </c>
      <c r="X4" s="1" t="s">
        <v>7</v>
      </c>
      <c r="Y4" s="1" t="s">
        <v>8</v>
      </c>
      <c r="Z4" s="1" t="s">
        <v>9</v>
      </c>
      <c r="AA4" s="5" t="s">
        <v>46</v>
      </c>
      <c r="AB4" s="1" t="s">
        <v>255</v>
      </c>
      <c r="AC4" s="1" t="s">
        <v>49</v>
      </c>
      <c r="AD4" s="1" t="s">
        <v>260</v>
      </c>
      <c r="AE4" s="40"/>
    </row>
    <row r="5" spans="1:33" ht="50.1" customHeight="1" x14ac:dyDescent="0.25">
      <c r="A5" s="6" t="s">
        <v>226</v>
      </c>
      <c r="B5" s="2" t="s">
        <v>243</v>
      </c>
      <c r="C5" s="2" t="s">
        <v>249</v>
      </c>
      <c r="D5" s="34">
        <v>1920</v>
      </c>
      <c r="E5" s="35">
        <v>20</v>
      </c>
      <c r="F5" s="35">
        <v>20</v>
      </c>
      <c r="G5" s="35">
        <v>185</v>
      </c>
      <c r="H5" s="35">
        <v>50</v>
      </c>
      <c r="I5" s="35">
        <v>10</v>
      </c>
      <c r="J5" s="35">
        <v>40</v>
      </c>
      <c r="K5" s="35">
        <v>30</v>
      </c>
      <c r="L5" s="35">
        <v>15</v>
      </c>
      <c r="M5" s="35">
        <f>18+20</f>
        <v>38</v>
      </c>
      <c r="N5" s="35">
        <v>147</v>
      </c>
      <c r="O5" s="35">
        <v>10</v>
      </c>
      <c r="P5" s="35">
        <v>10</v>
      </c>
      <c r="Q5" s="36">
        <v>20</v>
      </c>
      <c r="R5" s="36">
        <v>75</v>
      </c>
      <c r="S5" s="35">
        <v>20</v>
      </c>
      <c r="T5" s="36">
        <v>20</v>
      </c>
      <c r="U5" s="35">
        <v>100</v>
      </c>
      <c r="V5" s="36">
        <v>30</v>
      </c>
      <c r="W5" s="35">
        <v>10</v>
      </c>
      <c r="X5" s="35">
        <v>10</v>
      </c>
      <c r="Y5" s="35">
        <v>10</v>
      </c>
      <c r="Z5" s="35">
        <v>15</v>
      </c>
      <c r="AA5" s="35">
        <v>5</v>
      </c>
      <c r="AB5" s="35" t="s">
        <v>254</v>
      </c>
      <c r="AC5" s="35" t="s">
        <v>254</v>
      </c>
      <c r="AD5" s="35">
        <v>20</v>
      </c>
      <c r="AE5" s="35">
        <f t="shared" ref="AE5:AE17" si="0">SUM(E5:AD5)</f>
        <v>910</v>
      </c>
      <c r="AG5" s="32"/>
    </row>
    <row r="6" spans="1:33" ht="50.1" customHeight="1" x14ac:dyDescent="0.25">
      <c r="A6" s="6" t="s">
        <v>226</v>
      </c>
      <c r="B6" s="2" t="s">
        <v>244</v>
      </c>
      <c r="C6" s="2" t="s">
        <v>219</v>
      </c>
      <c r="D6" s="34">
        <v>197</v>
      </c>
      <c r="E6" s="35">
        <v>10</v>
      </c>
      <c r="F6" s="35">
        <v>8</v>
      </c>
      <c r="G6" s="35">
        <v>20</v>
      </c>
      <c r="H6" s="35">
        <v>5</v>
      </c>
      <c r="I6" s="35">
        <v>2</v>
      </c>
      <c r="J6" s="35">
        <v>4</v>
      </c>
      <c r="K6" s="35">
        <v>2</v>
      </c>
      <c r="L6" s="35">
        <v>10</v>
      </c>
      <c r="M6" s="35">
        <v>5</v>
      </c>
      <c r="N6" s="35">
        <v>20</v>
      </c>
      <c r="O6" s="35">
        <v>4</v>
      </c>
      <c r="P6" s="35">
        <v>4</v>
      </c>
      <c r="Q6" s="36">
        <v>15</v>
      </c>
      <c r="R6" s="36">
        <v>20</v>
      </c>
      <c r="S6" s="35">
        <v>15</v>
      </c>
      <c r="T6" s="36">
        <v>15</v>
      </c>
      <c r="U6" s="35">
        <v>15</v>
      </c>
      <c r="V6" s="36">
        <v>15</v>
      </c>
      <c r="W6" s="35">
        <v>2</v>
      </c>
      <c r="X6" s="35">
        <v>2</v>
      </c>
      <c r="Y6" s="35">
        <v>2</v>
      </c>
      <c r="Z6" s="35">
        <v>2</v>
      </c>
      <c r="AA6" s="35" t="s">
        <v>254</v>
      </c>
      <c r="AB6" s="35" t="s">
        <v>254</v>
      </c>
      <c r="AC6" s="35" t="s">
        <v>254</v>
      </c>
      <c r="AD6" s="35">
        <v>0</v>
      </c>
      <c r="AE6" s="35">
        <f t="shared" si="0"/>
        <v>197</v>
      </c>
      <c r="AG6" s="32"/>
    </row>
    <row r="7" spans="1:33" ht="50.1" customHeight="1" x14ac:dyDescent="0.25">
      <c r="A7" s="6" t="s">
        <v>226</v>
      </c>
      <c r="B7" s="2" t="s">
        <v>245</v>
      </c>
      <c r="C7" s="2" t="s">
        <v>220</v>
      </c>
      <c r="D7" s="34">
        <v>10</v>
      </c>
      <c r="E7" s="35">
        <v>1</v>
      </c>
      <c r="F7" s="35">
        <v>1</v>
      </c>
      <c r="G7" s="35">
        <v>1</v>
      </c>
      <c r="H7" s="35">
        <v>0</v>
      </c>
      <c r="I7" s="35">
        <v>1</v>
      </c>
      <c r="J7" s="35">
        <v>1</v>
      </c>
      <c r="K7" s="35">
        <v>1</v>
      </c>
      <c r="L7" s="35">
        <v>1</v>
      </c>
      <c r="M7" s="35">
        <v>1</v>
      </c>
      <c r="N7" s="35" t="s">
        <v>254</v>
      </c>
      <c r="O7" s="35">
        <v>0</v>
      </c>
      <c r="P7" s="35">
        <v>0</v>
      </c>
      <c r="Q7" s="36">
        <v>0</v>
      </c>
      <c r="R7" s="36">
        <v>0</v>
      </c>
      <c r="S7" s="35">
        <v>0</v>
      </c>
      <c r="T7" s="36">
        <v>0</v>
      </c>
      <c r="U7" s="35" t="s">
        <v>254</v>
      </c>
      <c r="V7" s="36">
        <v>1</v>
      </c>
      <c r="W7" s="35">
        <v>0</v>
      </c>
      <c r="X7" s="35">
        <v>0</v>
      </c>
      <c r="Y7" s="35">
        <v>1</v>
      </c>
      <c r="Z7" s="35">
        <v>0</v>
      </c>
      <c r="AA7" s="35">
        <v>0</v>
      </c>
      <c r="AB7" s="35" t="s">
        <v>254</v>
      </c>
      <c r="AC7" s="35" t="s">
        <v>254</v>
      </c>
      <c r="AD7" s="35">
        <v>0</v>
      </c>
      <c r="AE7" s="35">
        <f t="shared" si="0"/>
        <v>10</v>
      </c>
      <c r="AG7" s="32"/>
    </row>
    <row r="8" spans="1:33" ht="50.1" customHeight="1" x14ac:dyDescent="0.25">
      <c r="A8" s="6" t="s">
        <v>226</v>
      </c>
      <c r="B8" s="2" t="s">
        <v>246</v>
      </c>
      <c r="C8" s="2" t="s">
        <v>221</v>
      </c>
      <c r="D8" s="34">
        <v>155</v>
      </c>
      <c r="E8" s="35" t="s">
        <v>254</v>
      </c>
      <c r="F8" s="35" t="s">
        <v>254</v>
      </c>
      <c r="G8" s="35">
        <v>0</v>
      </c>
      <c r="H8" s="35">
        <v>0</v>
      </c>
      <c r="I8" s="35">
        <v>25</v>
      </c>
      <c r="J8" s="35">
        <v>45</v>
      </c>
      <c r="K8" s="35">
        <v>25</v>
      </c>
      <c r="L8" s="35" t="s">
        <v>254</v>
      </c>
      <c r="M8" s="35" t="s">
        <v>254</v>
      </c>
      <c r="N8" s="35" t="s">
        <v>254</v>
      </c>
      <c r="O8" s="35" t="s">
        <v>254</v>
      </c>
      <c r="P8" s="35" t="s">
        <v>254</v>
      </c>
      <c r="Q8" s="36" t="s">
        <v>254</v>
      </c>
      <c r="R8" s="36">
        <v>0</v>
      </c>
      <c r="S8" s="35" t="s">
        <v>254</v>
      </c>
      <c r="T8" s="36" t="s">
        <v>254</v>
      </c>
      <c r="U8" s="35" t="s">
        <v>254</v>
      </c>
      <c r="V8" s="36" t="s">
        <v>254</v>
      </c>
      <c r="W8" s="35">
        <v>15</v>
      </c>
      <c r="X8" s="35">
        <v>15</v>
      </c>
      <c r="Y8" s="35">
        <v>15</v>
      </c>
      <c r="Z8" s="35">
        <v>15</v>
      </c>
      <c r="AA8" s="35" t="s">
        <v>254</v>
      </c>
      <c r="AB8" s="35" t="s">
        <v>254</v>
      </c>
      <c r="AC8" s="35" t="s">
        <v>254</v>
      </c>
      <c r="AD8" s="35" t="s">
        <v>254</v>
      </c>
      <c r="AE8" s="35">
        <f t="shared" si="0"/>
        <v>155</v>
      </c>
      <c r="AG8" s="32"/>
    </row>
    <row r="9" spans="1:33" ht="50.1" customHeight="1" x14ac:dyDescent="0.25">
      <c r="A9" s="6" t="s">
        <v>226</v>
      </c>
      <c r="B9" s="2" t="s">
        <v>247</v>
      </c>
      <c r="C9" s="2" t="s">
        <v>223</v>
      </c>
      <c r="D9" s="34">
        <v>1576</v>
      </c>
      <c r="E9" s="35">
        <v>4</v>
      </c>
      <c r="F9" s="35">
        <v>3</v>
      </c>
      <c r="G9" s="35">
        <v>20</v>
      </c>
      <c r="H9" s="35">
        <v>5</v>
      </c>
      <c r="I9" s="35">
        <v>4</v>
      </c>
      <c r="J9" s="35">
        <v>12</v>
      </c>
      <c r="K9" s="35">
        <v>4</v>
      </c>
      <c r="L9" s="35">
        <v>10</v>
      </c>
      <c r="M9" s="35">
        <v>4</v>
      </c>
      <c r="N9" s="35">
        <v>14</v>
      </c>
      <c r="O9" s="35">
        <v>2</v>
      </c>
      <c r="P9" s="35">
        <v>2</v>
      </c>
      <c r="Q9" s="36">
        <f>750/250</f>
        <v>3</v>
      </c>
      <c r="R9" s="36">
        <v>10</v>
      </c>
      <c r="S9" s="35">
        <v>3</v>
      </c>
      <c r="T9" s="36">
        <f>750/250</f>
        <v>3</v>
      </c>
      <c r="U9" s="35" t="s">
        <v>254</v>
      </c>
      <c r="V9" s="36">
        <f>1000/250</f>
        <v>4</v>
      </c>
      <c r="W9" s="35">
        <v>4</v>
      </c>
      <c r="X9" s="35">
        <v>4</v>
      </c>
      <c r="Y9" s="35">
        <v>4</v>
      </c>
      <c r="Z9" s="35">
        <v>4</v>
      </c>
      <c r="AA9" s="35">
        <v>1</v>
      </c>
      <c r="AB9" s="35" t="s">
        <v>254</v>
      </c>
      <c r="AC9" s="35">
        <v>4</v>
      </c>
      <c r="AD9" s="35">
        <v>5</v>
      </c>
      <c r="AE9" s="35">
        <f t="shared" si="0"/>
        <v>133</v>
      </c>
      <c r="AG9" s="32"/>
    </row>
    <row r="10" spans="1:33" ht="50.1" customHeight="1" x14ac:dyDescent="0.25">
      <c r="A10" s="6" t="s">
        <v>226</v>
      </c>
      <c r="B10" s="2" t="s">
        <v>248</v>
      </c>
      <c r="C10" s="2" t="s">
        <v>250</v>
      </c>
      <c r="D10" s="34">
        <v>800</v>
      </c>
      <c r="E10" s="35">
        <v>30</v>
      </c>
      <c r="F10" s="35">
        <v>20</v>
      </c>
      <c r="G10" s="35">
        <v>30</v>
      </c>
      <c r="H10" s="35">
        <v>17</v>
      </c>
      <c r="I10" s="35">
        <v>10</v>
      </c>
      <c r="J10" s="35">
        <v>30</v>
      </c>
      <c r="K10" s="35">
        <v>35</v>
      </c>
      <c r="L10" s="35">
        <v>10</v>
      </c>
      <c r="M10" s="35">
        <v>28</v>
      </c>
      <c r="N10" s="35">
        <v>43</v>
      </c>
      <c r="O10" s="35">
        <v>25</v>
      </c>
      <c r="P10" s="35">
        <v>15</v>
      </c>
      <c r="Q10" s="36">
        <v>20</v>
      </c>
      <c r="R10" s="36">
        <v>32</v>
      </c>
      <c r="S10" s="35">
        <v>20</v>
      </c>
      <c r="T10" s="36">
        <v>20</v>
      </c>
      <c r="U10" s="35" t="s">
        <v>254</v>
      </c>
      <c r="V10" s="36">
        <v>20</v>
      </c>
      <c r="W10" s="35">
        <v>15</v>
      </c>
      <c r="X10" s="35">
        <v>10</v>
      </c>
      <c r="Y10" s="35">
        <v>10</v>
      </c>
      <c r="Z10" s="35">
        <v>20</v>
      </c>
      <c r="AA10" s="35" t="s">
        <v>254</v>
      </c>
      <c r="AB10" s="35">
        <v>2</v>
      </c>
      <c r="AC10" s="35">
        <v>32</v>
      </c>
      <c r="AD10" s="35">
        <v>2</v>
      </c>
      <c r="AE10" s="35">
        <f t="shared" si="0"/>
        <v>496</v>
      </c>
      <c r="AG10" s="32"/>
    </row>
    <row r="11" spans="1:33" ht="50.1" hidden="1" customHeight="1" x14ac:dyDescent="0.25">
      <c r="A11" s="6" t="s">
        <v>228</v>
      </c>
      <c r="B11" s="2" t="s">
        <v>222</v>
      </c>
      <c r="C11" s="2" t="s">
        <v>223</v>
      </c>
      <c r="D11" s="34">
        <v>3400</v>
      </c>
      <c r="E11" s="35" t="s">
        <v>254</v>
      </c>
      <c r="F11" s="35" t="s">
        <v>254</v>
      </c>
      <c r="G11" s="35">
        <v>100</v>
      </c>
      <c r="H11" s="35">
        <v>50</v>
      </c>
      <c r="I11" s="35" t="s">
        <v>254</v>
      </c>
      <c r="J11" s="35">
        <v>0</v>
      </c>
      <c r="K11" s="35" t="s">
        <v>254</v>
      </c>
      <c r="L11" s="35" t="s">
        <v>254</v>
      </c>
      <c r="M11" s="35">
        <v>100</v>
      </c>
      <c r="N11" s="35" t="s">
        <v>254</v>
      </c>
      <c r="O11" s="35" t="s">
        <v>254</v>
      </c>
      <c r="P11" s="35" t="s">
        <v>254</v>
      </c>
      <c r="Q11" s="36" t="s">
        <v>254</v>
      </c>
      <c r="R11" s="36">
        <v>30</v>
      </c>
      <c r="S11" s="35" t="s">
        <v>254</v>
      </c>
      <c r="T11" s="36" t="s">
        <v>254</v>
      </c>
      <c r="U11" s="35" t="s">
        <v>254</v>
      </c>
      <c r="V11" s="36" t="s">
        <v>254</v>
      </c>
      <c r="W11" s="35" t="s">
        <v>254</v>
      </c>
      <c r="X11" s="35" t="s">
        <v>254</v>
      </c>
      <c r="Y11" s="35" t="s">
        <v>254</v>
      </c>
      <c r="Z11" s="35" t="s">
        <v>254</v>
      </c>
      <c r="AA11" s="35" t="s">
        <v>254</v>
      </c>
      <c r="AB11" s="35" t="s">
        <v>254</v>
      </c>
      <c r="AC11" s="35" t="s">
        <v>254</v>
      </c>
      <c r="AD11" s="35" t="s">
        <v>254</v>
      </c>
      <c r="AE11" s="35">
        <f t="shared" si="0"/>
        <v>280</v>
      </c>
      <c r="AG11" s="32">
        <f t="shared" ref="AG11:AG17" si="1">D11-AE11</f>
        <v>3120</v>
      </c>
    </row>
    <row r="12" spans="1:33" ht="50.1" hidden="1" customHeight="1" x14ac:dyDescent="0.25">
      <c r="A12" s="2" t="s">
        <v>238</v>
      </c>
      <c r="B12" s="2" t="s">
        <v>58</v>
      </c>
      <c r="C12" s="2" t="s">
        <v>231</v>
      </c>
      <c r="D12" s="34">
        <v>125</v>
      </c>
      <c r="E12" s="35" t="s">
        <v>254</v>
      </c>
      <c r="F12" s="35" t="s">
        <v>254</v>
      </c>
      <c r="G12" s="35">
        <v>10</v>
      </c>
      <c r="H12" s="35">
        <v>5</v>
      </c>
      <c r="I12" s="35" t="s">
        <v>254</v>
      </c>
      <c r="J12" s="35">
        <v>0</v>
      </c>
      <c r="K12" s="35" t="s">
        <v>254</v>
      </c>
      <c r="L12" s="35" t="s">
        <v>254</v>
      </c>
      <c r="M12" s="35">
        <v>5</v>
      </c>
      <c r="N12" s="35" t="s">
        <v>254</v>
      </c>
      <c r="O12" s="35" t="s">
        <v>254</v>
      </c>
      <c r="P12" s="35" t="s">
        <v>254</v>
      </c>
      <c r="Q12" s="36" t="s">
        <v>254</v>
      </c>
      <c r="R12" s="36">
        <v>5</v>
      </c>
      <c r="S12" s="35" t="s">
        <v>254</v>
      </c>
      <c r="T12" s="36" t="s">
        <v>254</v>
      </c>
      <c r="U12" s="35" t="s">
        <v>254</v>
      </c>
      <c r="V12" s="36" t="s">
        <v>254</v>
      </c>
      <c r="W12" s="35" t="s">
        <v>254</v>
      </c>
      <c r="X12" s="35" t="s">
        <v>254</v>
      </c>
      <c r="Y12" s="35" t="s">
        <v>254</v>
      </c>
      <c r="Z12" s="35" t="s">
        <v>254</v>
      </c>
      <c r="AA12" s="35" t="s">
        <v>254</v>
      </c>
      <c r="AB12" s="35" t="s">
        <v>254</v>
      </c>
      <c r="AC12" s="35" t="s">
        <v>254</v>
      </c>
      <c r="AD12" s="35">
        <v>1</v>
      </c>
      <c r="AE12" s="35">
        <f t="shared" si="0"/>
        <v>26</v>
      </c>
      <c r="AG12" s="32">
        <f t="shared" si="1"/>
        <v>99</v>
      </c>
    </row>
    <row r="13" spans="1:33" ht="50.1" hidden="1" customHeight="1" x14ac:dyDescent="0.25">
      <c r="A13" s="6" t="s">
        <v>238</v>
      </c>
      <c r="B13" s="2" t="s">
        <v>232</v>
      </c>
      <c r="C13" s="2" t="s">
        <v>54</v>
      </c>
      <c r="D13" s="34">
        <v>890</v>
      </c>
      <c r="E13" s="35" t="s">
        <v>254</v>
      </c>
      <c r="F13" s="35" t="s">
        <v>254</v>
      </c>
      <c r="G13" s="35">
        <v>100</v>
      </c>
      <c r="H13" s="35">
        <v>27</v>
      </c>
      <c r="I13" s="35" t="s">
        <v>254</v>
      </c>
      <c r="J13" s="35">
        <v>0</v>
      </c>
      <c r="K13" s="35" t="s">
        <v>254</v>
      </c>
      <c r="L13" s="35" t="s">
        <v>254</v>
      </c>
      <c r="M13" s="35">
        <v>11</v>
      </c>
      <c r="N13" s="35">
        <v>89</v>
      </c>
      <c r="O13" s="35" t="s">
        <v>254</v>
      </c>
      <c r="P13" s="35" t="s">
        <v>254</v>
      </c>
      <c r="Q13" s="36" t="s">
        <v>254</v>
      </c>
      <c r="R13" s="36">
        <v>27</v>
      </c>
      <c r="S13" s="35" t="s">
        <v>254</v>
      </c>
      <c r="T13" s="36" t="s">
        <v>254</v>
      </c>
      <c r="U13" s="35" t="s">
        <v>254</v>
      </c>
      <c r="V13" s="36" t="s">
        <v>254</v>
      </c>
      <c r="W13" s="35" t="s">
        <v>254</v>
      </c>
      <c r="X13" s="35" t="s">
        <v>254</v>
      </c>
      <c r="Y13" s="35" t="s">
        <v>254</v>
      </c>
      <c r="Z13" s="35" t="s">
        <v>254</v>
      </c>
      <c r="AA13" s="35" t="s">
        <v>254</v>
      </c>
      <c r="AB13" s="35" t="s">
        <v>254</v>
      </c>
      <c r="AC13" s="35" t="s">
        <v>254</v>
      </c>
      <c r="AD13" s="35" t="s">
        <v>254</v>
      </c>
      <c r="AE13" s="35">
        <f t="shared" si="0"/>
        <v>254</v>
      </c>
      <c r="AG13" s="32">
        <f t="shared" si="1"/>
        <v>636</v>
      </c>
    </row>
    <row r="14" spans="1:33" ht="50.1" hidden="1" customHeight="1" x14ac:dyDescent="0.25">
      <c r="A14" s="6" t="s">
        <v>238</v>
      </c>
      <c r="B14" s="2" t="s">
        <v>234</v>
      </c>
      <c r="C14" s="2" t="s">
        <v>235</v>
      </c>
      <c r="D14" s="34">
        <v>350</v>
      </c>
      <c r="E14" s="35" t="s">
        <v>254</v>
      </c>
      <c r="F14" s="35" t="s">
        <v>254</v>
      </c>
      <c r="G14" s="35">
        <v>39</v>
      </c>
      <c r="H14" s="35">
        <v>11</v>
      </c>
      <c r="I14" s="35" t="s">
        <v>254</v>
      </c>
      <c r="J14" s="35">
        <v>0</v>
      </c>
      <c r="K14" s="35" t="s">
        <v>254</v>
      </c>
      <c r="L14" s="35" t="s">
        <v>254</v>
      </c>
      <c r="M14" s="35">
        <v>4</v>
      </c>
      <c r="N14" s="35">
        <v>35</v>
      </c>
      <c r="O14" s="35" t="s">
        <v>254</v>
      </c>
      <c r="P14" s="35" t="s">
        <v>254</v>
      </c>
      <c r="Q14" s="36" t="s">
        <v>254</v>
      </c>
      <c r="R14" s="36">
        <v>11</v>
      </c>
      <c r="S14" s="35" t="s">
        <v>254</v>
      </c>
      <c r="T14" s="36" t="s">
        <v>254</v>
      </c>
      <c r="U14" s="35" t="s">
        <v>254</v>
      </c>
      <c r="V14" s="36" t="s">
        <v>254</v>
      </c>
      <c r="W14" s="35" t="s">
        <v>254</v>
      </c>
      <c r="X14" s="35" t="s">
        <v>254</v>
      </c>
      <c r="Y14" s="35" t="s">
        <v>254</v>
      </c>
      <c r="Z14" s="35" t="s">
        <v>254</v>
      </c>
      <c r="AA14" s="35" t="s">
        <v>254</v>
      </c>
      <c r="AB14" s="35" t="s">
        <v>254</v>
      </c>
      <c r="AC14" s="35" t="s">
        <v>254</v>
      </c>
      <c r="AD14" s="35" t="s">
        <v>254</v>
      </c>
      <c r="AE14" s="35">
        <f t="shared" si="0"/>
        <v>100</v>
      </c>
      <c r="AG14" s="32">
        <f t="shared" si="1"/>
        <v>250</v>
      </c>
    </row>
    <row r="15" spans="1:33" ht="50.1" hidden="1" customHeight="1" x14ac:dyDescent="0.25">
      <c r="A15" s="6" t="s">
        <v>238</v>
      </c>
      <c r="B15" s="2" t="s">
        <v>236</v>
      </c>
      <c r="C15" s="2" t="s">
        <v>235</v>
      </c>
      <c r="D15" s="34">
        <v>700</v>
      </c>
      <c r="E15" s="35" t="s">
        <v>254</v>
      </c>
      <c r="F15" s="35" t="s">
        <v>254</v>
      </c>
      <c r="G15" s="35">
        <v>79</v>
      </c>
      <c r="H15" s="35">
        <v>21</v>
      </c>
      <c r="I15" s="35" t="s">
        <v>254</v>
      </c>
      <c r="J15" s="35">
        <v>0</v>
      </c>
      <c r="K15" s="35" t="s">
        <v>254</v>
      </c>
      <c r="L15" s="35" t="s">
        <v>254</v>
      </c>
      <c r="M15" s="35">
        <v>9</v>
      </c>
      <c r="N15" s="35">
        <v>70</v>
      </c>
      <c r="O15" s="35" t="s">
        <v>254</v>
      </c>
      <c r="P15" s="35" t="s">
        <v>254</v>
      </c>
      <c r="Q15" s="36" t="s">
        <v>254</v>
      </c>
      <c r="R15" s="36">
        <v>21</v>
      </c>
      <c r="S15" s="35" t="s">
        <v>254</v>
      </c>
      <c r="T15" s="36" t="s">
        <v>254</v>
      </c>
      <c r="U15" s="35" t="s">
        <v>254</v>
      </c>
      <c r="V15" s="36" t="s">
        <v>254</v>
      </c>
      <c r="W15" s="35" t="s">
        <v>254</v>
      </c>
      <c r="X15" s="35" t="s">
        <v>254</v>
      </c>
      <c r="Y15" s="35" t="s">
        <v>254</v>
      </c>
      <c r="Z15" s="35" t="s">
        <v>254</v>
      </c>
      <c r="AA15" s="35" t="s">
        <v>254</v>
      </c>
      <c r="AB15" s="35" t="s">
        <v>254</v>
      </c>
      <c r="AC15" s="35" t="s">
        <v>254</v>
      </c>
      <c r="AD15" s="35">
        <v>1</v>
      </c>
      <c r="AE15" s="35">
        <f t="shared" si="0"/>
        <v>201</v>
      </c>
      <c r="AG15" s="32">
        <f t="shared" si="1"/>
        <v>499</v>
      </c>
    </row>
    <row r="16" spans="1:33" ht="50.1" hidden="1" customHeight="1" x14ac:dyDescent="0.25">
      <c r="A16" s="6" t="s">
        <v>238</v>
      </c>
      <c r="B16" s="2" t="s">
        <v>237</v>
      </c>
      <c r="C16" s="2" t="s">
        <v>235</v>
      </c>
      <c r="D16" s="34">
        <v>100</v>
      </c>
      <c r="E16" s="35" t="s">
        <v>254</v>
      </c>
      <c r="F16" s="35" t="s">
        <v>254</v>
      </c>
      <c r="G16" s="35">
        <v>11</v>
      </c>
      <c r="H16" s="35">
        <v>3</v>
      </c>
      <c r="I16" s="35" t="s">
        <v>254</v>
      </c>
      <c r="J16" s="35">
        <v>0</v>
      </c>
      <c r="K16" s="35" t="s">
        <v>254</v>
      </c>
      <c r="L16" s="35" t="s">
        <v>254</v>
      </c>
      <c r="M16" s="35">
        <v>1</v>
      </c>
      <c r="N16" s="35">
        <v>10</v>
      </c>
      <c r="O16" s="35" t="s">
        <v>254</v>
      </c>
      <c r="P16" s="35" t="s">
        <v>254</v>
      </c>
      <c r="Q16" s="36" t="s">
        <v>254</v>
      </c>
      <c r="R16" s="36">
        <v>3</v>
      </c>
      <c r="S16" s="35" t="s">
        <v>254</v>
      </c>
      <c r="T16" s="36" t="s">
        <v>254</v>
      </c>
      <c r="U16" s="35" t="s">
        <v>254</v>
      </c>
      <c r="V16" s="36" t="s">
        <v>254</v>
      </c>
      <c r="W16" s="35" t="s">
        <v>254</v>
      </c>
      <c r="X16" s="35" t="s">
        <v>254</v>
      </c>
      <c r="Y16" s="35" t="s">
        <v>254</v>
      </c>
      <c r="Z16" s="35" t="s">
        <v>254</v>
      </c>
      <c r="AA16" s="35" t="s">
        <v>254</v>
      </c>
      <c r="AB16" s="35" t="s">
        <v>254</v>
      </c>
      <c r="AC16" s="35" t="s">
        <v>254</v>
      </c>
      <c r="AD16" s="35">
        <v>2</v>
      </c>
      <c r="AE16" s="35">
        <f t="shared" si="0"/>
        <v>30</v>
      </c>
      <c r="AG16" s="32">
        <f t="shared" si="1"/>
        <v>70</v>
      </c>
    </row>
    <row r="17" spans="1:33" ht="50.1" hidden="1" customHeight="1" x14ac:dyDescent="0.25">
      <c r="A17" s="2" t="s">
        <v>252</v>
      </c>
      <c r="B17" s="2" t="s">
        <v>239</v>
      </c>
      <c r="C17" s="2" t="s">
        <v>251</v>
      </c>
      <c r="D17" s="34">
        <v>3250</v>
      </c>
      <c r="E17" s="35" t="s">
        <v>254</v>
      </c>
      <c r="F17" s="35" t="s">
        <v>254</v>
      </c>
      <c r="G17" s="35">
        <v>300</v>
      </c>
      <c r="H17" s="35">
        <v>100</v>
      </c>
      <c r="I17" s="35" t="s">
        <v>254</v>
      </c>
      <c r="J17" s="35">
        <v>0</v>
      </c>
      <c r="K17" s="35" t="s">
        <v>254</v>
      </c>
      <c r="L17" s="35" t="s">
        <v>254</v>
      </c>
      <c r="M17" s="35">
        <v>200</v>
      </c>
      <c r="N17" s="35">
        <v>300</v>
      </c>
      <c r="O17" s="35" t="s">
        <v>254</v>
      </c>
      <c r="P17" s="35" t="s">
        <v>254</v>
      </c>
      <c r="Q17" s="36" t="s">
        <v>254</v>
      </c>
      <c r="R17" s="36">
        <v>100</v>
      </c>
      <c r="S17" s="35" t="s">
        <v>254</v>
      </c>
      <c r="T17" s="36" t="s">
        <v>254</v>
      </c>
      <c r="U17" s="35" t="s">
        <v>254</v>
      </c>
      <c r="V17" s="36" t="s">
        <v>254</v>
      </c>
      <c r="W17" s="35" t="s">
        <v>254</v>
      </c>
      <c r="X17" s="35" t="s">
        <v>254</v>
      </c>
      <c r="Y17" s="35" t="s">
        <v>254</v>
      </c>
      <c r="Z17" s="35" t="s">
        <v>254</v>
      </c>
      <c r="AA17" s="35" t="s">
        <v>254</v>
      </c>
      <c r="AB17" s="35" t="s">
        <v>254</v>
      </c>
      <c r="AC17" s="35" t="s">
        <v>254</v>
      </c>
      <c r="AD17" s="35" t="s">
        <v>254</v>
      </c>
      <c r="AE17" s="35">
        <f t="shared" si="0"/>
        <v>1000</v>
      </c>
      <c r="AG17" s="32">
        <f t="shared" si="1"/>
        <v>2250</v>
      </c>
    </row>
    <row r="18" spans="1:33" hidden="1" x14ac:dyDescent="0.25">
      <c r="A18" s="39"/>
      <c r="B18" s="39"/>
      <c r="C18" s="39"/>
      <c r="D18" s="39"/>
      <c r="E18" s="9">
        <f t="shared" ref="E18:Z18" si="2">SUM(E5:E17)</f>
        <v>65</v>
      </c>
      <c r="F18" s="9">
        <f t="shared" si="2"/>
        <v>52</v>
      </c>
      <c r="G18" s="9">
        <f t="shared" si="2"/>
        <v>895</v>
      </c>
      <c r="H18" s="9">
        <f t="shared" si="2"/>
        <v>294</v>
      </c>
      <c r="I18" s="9">
        <f t="shared" si="2"/>
        <v>52</v>
      </c>
      <c r="J18" s="9">
        <f t="shared" si="2"/>
        <v>132</v>
      </c>
      <c r="K18" s="9">
        <f t="shared" si="2"/>
        <v>97</v>
      </c>
      <c r="L18" s="9">
        <f t="shared" si="2"/>
        <v>46</v>
      </c>
      <c r="M18" s="9">
        <f t="shared" si="2"/>
        <v>406</v>
      </c>
      <c r="N18" s="9">
        <f t="shared" si="2"/>
        <v>728</v>
      </c>
      <c r="O18" s="9">
        <f t="shared" si="2"/>
        <v>41</v>
      </c>
      <c r="P18" s="9">
        <f t="shared" si="2"/>
        <v>31</v>
      </c>
      <c r="Q18" s="9">
        <f t="shared" si="2"/>
        <v>58</v>
      </c>
      <c r="R18" s="9">
        <f t="shared" si="2"/>
        <v>334</v>
      </c>
      <c r="S18" s="9">
        <f t="shared" si="2"/>
        <v>58</v>
      </c>
      <c r="T18" s="9">
        <f t="shared" si="2"/>
        <v>58</v>
      </c>
      <c r="U18" s="9">
        <f t="shared" si="2"/>
        <v>115</v>
      </c>
      <c r="V18" s="9">
        <f t="shared" si="2"/>
        <v>70</v>
      </c>
      <c r="W18" s="9">
        <f t="shared" si="2"/>
        <v>46</v>
      </c>
      <c r="X18" s="9">
        <f t="shared" si="2"/>
        <v>41</v>
      </c>
      <c r="Y18" s="9">
        <f t="shared" si="2"/>
        <v>42</v>
      </c>
      <c r="Z18" s="9">
        <f t="shared" si="2"/>
        <v>56</v>
      </c>
      <c r="AA18" s="9">
        <f t="shared" ref="AA18:AC18" si="3">SUM(AA5:AA17)</f>
        <v>6</v>
      </c>
      <c r="AB18" s="9">
        <f t="shared" si="3"/>
        <v>2</v>
      </c>
      <c r="AC18" s="9">
        <f t="shared" si="3"/>
        <v>36</v>
      </c>
      <c r="AD18" s="9">
        <f t="shared" ref="AD18" si="4">SUM(AD5:AD17)</f>
        <v>31</v>
      </c>
      <c r="AE18" s="9">
        <f>SUM(AE5:AE17)</f>
        <v>3792</v>
      </c>
    </row>
    <row r="19" spans="1:33" x14ac:dyDescent="0.25">
      <c r="B19"/>
      <c r="AG19" s="11"/>
    </row>
  </sheetData>
  <autoFilter ref="A4:AG18">
    <filterColumn colId="0">
      <filters>
        <filter val="1ERA DONACION COPPEL"/>
      </filters>
    </filterColumn>
  </autoFilter>
  <mergeCells count="19">
    <mergeCell ref="A18:D18"/>
    <mergeCell ref="AA2:AC2"/>
    <mergeCell ref="A2:A4"/>
    <mergeCell ref="B2:B4"/>
    <mergeCell ref="C2:C4"/>
    <mergeCell ref="D2:D4"/>
    <mergeCell ref="AE2:AE4"/>
    <mergeCell ref="E3:F3"/>
    <mergeCell ref="G3:H3"/>
    <mergeCell ref="I3:K3"/>
    <mergeCell ref="L3:N3"/>
    <mergeCell ref="O3:T3"/>
    <mergeCell ref="U3:W3"/>
    <mergeCell ref="X3:Z3"/>
    <mergeCell ref="E2:K2"/>
    <mergeCell ref="L2:N2"/>
    <mergeCell ref="O2:Z2"/>
    <mergeCell ref="AD2:AD3"/>
    <mergeCell ref="AB3:AC3"/>
  </mergeCells>
  <pageMargins left="0.19685039370078741" right="0.19685039370078741" top="0.19685039370078741" bottom="0.19685039370078741" header="0.31496062992125984" footer="0.31496062992125984"/>
  <pageSetup scale="60" orientation="landscape" horizontalDpi="300" verticalDpi="300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zoomScaleNormal="100" workbookViewId="0">
      <pane xSplit="6" ySplit="4" topLeftCell="G5" activePane="bottomRight" state="frozen"/>
      <selection pane="topRight" activeCell="G1" sqref="G1"/>
      <selection pane="bottomLeft" activeCell="A4" sqref="A4"/>
      <selection pane="bottomRight" activeCell="C5" sqref="C5"/>
    </sheetView>
  </sheetViews>
  <sheetFormatPr baseColWidth="10" defaultRowHeight="15" x14ac:dyDescent="0.25"/>
  <cols>
    <col min="1" max="1" width="15" customWidth="1"/>
    <col min="2" max="2" width="47.140625" style="4" customWidth="1"/>
    <col min="3" max="3" width="24.7109375" customWidth="1"/>
    <col min="4" max="4" width="14.28515625" customWidth="1"/>
    <col min="5" max="5" width="14.5703125" customWidth="1"/>
  </cols>
  <sheetData>
    <row r="1" spans="1:29" x14ac:dyDescent="0.25">
      <c r="A1" t="s">
        <v>268</v>
      </c>
    </row>
    <row r="2" spans="1:29" ht="15" customHeight="1" x14ac:dyDescent="0.25">
      <c r="A2" s="49" t="s">
        <v>213</v>
      </c>
      <c r="B2" s="49" t="s">
        <v>214</v>
      </c>
      <c r="C2" s="49" t="s">
        <v>1</v>
      </c>
      <c r="D2" s="49" t="s">
        <v>3</v>
      </c>
      <c r="E2" s="49" t="s">
        <v>215</v>
      </c>
      <c r="F2" s="49" t="s">
        <v>2</v>
      </c>
      <c r="G2" s="38" t="s">
        <v>74</v>
      </c>
      <c r="H2" s="38"/>
      <c r="I2" s="38"/>
      <c r="J2" s="38"/>
      <c r="K2" s="38"/>
      <c r="L2" s="38"/>
      <c r="M2" s="38"/>
      <c r="N2" s="38" t="s">
        <v>78</v>
      </c>
      <c r="O2" s="38"/>
      <c r="P2" s="38"/>
      <c r="Q2" s="38" t="s">
        <v>79</v>
      </c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40" t="s">
        <v>262</v>
      </c>
    </row>
    <row r="3" spans="1:29" x14ac:dyDescent="0.25">
      <c r="A3" s="49"/>
      <c r="B3" s="49"/>
      <c r="C3" s="49"/>
      <c r="D3" s="49"/>
      <c r="E3" s="49"/>
      <c r="F3" s="49"/>
      <c r="G3" s="38" t="s">
        <v>75</v>
      </c>
      <c r="H3" s="38"/>
      <c r="I3" s="38" t="s">
        <v>76</v>
      </c>
      <c r="J3" s="38"/>
      <c r="K3" s="38" t="s">
        <v>77</v>
      </c>
      <c r="L3" s="38"/>
      <c r="M3" s="38"/>
      <c r="N3" s="38" t="s">
        <v>76</v>
      </c>
      <c r="O3" s="38"/>
      <c r="P3" s="38"/>
      <c r="Q3" s="38" t="s">
        <v>75</v>
      </c>
      <c r="R3" s="38"/>
      <c r="S3" s="38"/>
      <c r="T3" s="38"/>
      <c r="U3" s="38"/>
      <c r="V3" s="38"/>
      <c r="W3" s="38" t="s">
        <v>76</v>
      </c>
      <c r="X3" s="38"/>
      <c r="Y3" s="38"/>
      <c r="Z3" s="38" t="s">
        <v>77</v>
      </c>
      <c r="AA3" s="38"/>
      <c r="AB3" s="38"/>
      <c r="AC3" s="40"/>
    </row>
    <row r="4" spans="1:29" s="4" customFormat="1" ht="45" x14ac:dyDescent="0.25">
      <c r="A4" s="49"/>
      <c r="B4" s="49"/>
      <c r="C4" s="49"/>
      <c r="D4" s="49"/>
      <c r="E4" s="49"/>
      <c r="F4" s="49"/>
      <c r="G4" s="1" t="s">
        <v>17</v>
      </c>
      <c r="H4" s="1" t="s">
        <v>42</v>
      </c>
      <c r="I4" s="1" t="s">
        <v>39</v>
      </c>
      <c r="J4" s="1" t="s">
        <v>41</v>
      </c>
      <c r="K4" s="1" t="s">
        <v>13</v>
      </c>
      <c r="L4" s="1" t="s">
        <v>14</v>
      </c>
      <c r="M4" s="1" t="s">
        <v>6</v>
      </c>
      <c r="N4" s="1" t="s">
        <v>20</v>
      </c>
      <c r="O4" s="1" t="s">
        <v>35</v>
      </c>
      <c r="P4" s="1" t="s">
        <v>38</v>
      </c>
      <c r="Q4" s="1" t="s">
        <v>44</v>
      </c>
      <c r="R4" s="1" t="s">
        <v>43</v>
      </c>
      <c r="S4" s="1" t="s">
        <v>10</v>
      </c>
      <c r="T4" s="1" t="s">
        <v>11</v>
      </c>
      <c r="U4" s="1" t="s">
        <v>16</v>
      </c>
      <c r="V4" s="1" t="s">
        <v>19</v>
      </c>
      <c r="W4" s="1" t="s">
        <v>18</v>
      </c>
      <c r="X4" s="1" t="s">
        <v>40</v>
      </c>
      <c r="Y4" s="1" t="s">
        <v>5</v>
      </c>
      <c r="Z4" s="1" t="s">
        <v>7</v>
      </c>
      <c r="AA4" s="1" t="s">
        <v>8</v>
      </c>
      <c r="AB4" s="1" t="s">
        <v>9</v>
      </c>
      <c r="AC4" s="40"/>
    </row>
    <row r="5" spans="1:29" ht="60" x14ac:dyDescent="0.25">
      <c r="A5" s="6">
        <v>25401.021000000001</v>
      </c>
      <c r="B5" s="6" t="s">
        <v>87</v>
      </c>
      <c r="C5" s="6" t="s">
        <v>138</v>
      </c>
      <c r="D5" s="6" t="s">
        <v>161</v>
      </c>
      <c r="E5" s="6" t="s">
        <v>162</v>
      </c>
      <c r="F5" s="6">
        <v>163</v>
      </c>
      <c r="G5" s="14">
        <v>11</v>
      </c>
      <c r="H5" s="14">
        <v>11</v>
      </c>
      <c r="I5" s="14">
        <v>46</v>
      </c>
      <c r="J5" s="6">
        <v>5</v>
      </c>
      <c r="K5" s="6">
        <v>4</v>
      </c>
      <c r="L5" s="14">
        <v>25</v>
      </c>
      <c r="M5" s="7">
        <v>2</v>
      </c>
      <c r="N5" s="6">
        <v>5</v>
      </c>
      <c r="O5" s="6">
        <v>7</v>
      </c>
      <c r="P5" s="6">
        <v>5</v>
      </c>
      <c r="Q5" s="6">
        <v>5</v>
      </c>
      <c r="R5" s="6">
        <v>2</v>
      </c>
      <c r="S5" s="7">
        <v>4</v>
      </c>
      <c r="T5" s="6">
        <v>5</v>
      </c>
      <c r="U5" s="6">
        <v>0</v>
      </c>
      <c r="V5" s="6">
        <v>2</v>
      </c>
      <c r="W5" s="6">
        <v>2</v>
      </c>
      <c r="X5" s="14">
        <v>5</v>
      </c>
      <c r="Y5" s="7">
        <v>2</v>
      </c>
      <c r="Z5" s="7">
        <v>5</v>
      </c>
      <c r="AA5" s="7">
        <v>2</v>
      </c>
      <c r="AB5" s="7">
        <v>1</v>
      </c>
      <c r="AC5" s="8">
        <f t="shared" ref="AC5:AC36" si="0">SUM(G5:AB5)</f>
        <v>156</v>
      </c>
    </row>
    <row r="6" spans="1:29" ht="50.1" customHeight="1" x14ac:dyDescent="0.25">
      <c r="A6" s="6">
        <v>21601000014</v>
      </c>
      <c r="B6" s="6" t="s">
        <v>88</v>
      </c>
      <c r="C6" s="6" t="s">
        <v>139</v>
      </c>
      <c r="D6" s="6" t="s">
        <v>163</v>
      </c>
      <c r="E6" s="6" t="s">
        <v>164</v>
      </c>
      <c r="F6" s="6">
        <v>220</v>
      </c>
      <c r="G6" s="16">
        <v>15</v>
      </c>
      <c r="H6" s="16">
        <v>15</v>
      </c>
      <c r="I6" s="16">
        <v>62</v>
      </c>
      <c r="J6" s="6">
        <v>7</v>
      </c>
      <c r="K6" s="6">
        <v>5</v>
      </c>
      <c r="L6" s="16">
        <v>35</v>
      </c>
      <c r="M6" s="7">
        <v>2</v>
      </c>
      <c r="N6" s="6">
        <v>7</v>
      </c>
      <c r="O6" s="6">
        <v>9</v>
      </c>
      <c r="P6" s="6">
        <v>7</v>
      </c>
      <c r="Q6" s="6">
        <v>7</v>
      </c>
      <c r="R6" s="6">
        <v>2</v>
      </c>
      <c r="S6" s="7">
        <v>6</v>
      </c>
      <c r="T6" s="6">
        <v>7</v>
      </c>
      <c r="U6" s="6">
        <v>2</v>
      </c>
      <c r="V6" s="6">
        <v>2</v>
      </c>
      <c r="W6" s="6">
        <v>2</v>
      </c>
      <c r="X6" s="16">
        <v>9</v>
      </c>
      <c r="Y6" s="7">
        <v>2</v>
      </c>
      <c r="Z6" s="7">
        <v>6</v>
      </c>
      <c r="AA6" s="7">
        <v>2</v>
      </c>
      <c r="AB6" s="7">
        <v>1</v>
      </c>
      <c r="AC6" s="8">
        <f t="shared" si="0"/>
        <v>212</v>
      </c>
    </row>
    <row r="7" spans="1:29" ht="50.1" customHeight="1" x14ac:dyDescent="0.25">
      <c r="A7" s="6">
        <v>27201000843</v>
      </c>
      <c r="B7" s="6" t="s">
        <v>89</v>
      </c>
      <c r="C7" s="6" t="s">
        <v>140</v>
      </c>
      <c r="D7" s="6" t="s">
        <v>165</v>
      </c>
      <c r="E7" s="6" t="s">
        <v>166</v>
      </c>
      <c r="F7" s="6">
        <v>178</v>
      </c>
      <c r="G7" s="17">
        <v>12</v>
      </c>
      <c r="H7" s="17">
        <v>12</v>
      </c>
      <c r="I7" s="17">
        <v>50</v>
      </c>
      <c r="J7" s="6">
        <v>5</v>
      </c>
      <c r="K7" s="6">
        <v>4</v>
      </c>
      <c r="L7" s="17">
        <v>28</v>
      </c>
      <c r="M7" s="7">
        <v>1</v>
      </c>
      <c r="N7" s="6">
        <v>6</v>
      </c>
      <c r="O7" s="6">
        <v>7</v>
      </c>
      <c r="P7" s="6">
        <v>6</v>
      </c>
      <c r="Q7" s="6">
        <v>6</v>
      </c>
      <c r="R7" s="6">
        <v>2</v>
      </c>
      <c r="S7" s="7">
        <v>4</v>
      </c>
      <c r="T7" s="6">
        <v>5</v>
      </c>
      <c r="U7" s="6">
        <v>1</v>
      </c>
      <c r="V7" s="6">
        <v>1</v>
      </c>
      <c r="W7" s="6">
        <v>2</v>
      </c>
      <c r="X7" s="17">
        <v>6</v>
      </c>
      <c r="Y7" s="7">
        <v>1</v>
      </c>
      <c r="Z7" s="7">
        <v>5</v>
      </c>
      <c r="AA7" s="7">
        <v>1</v>
      </c>
      <c r="AB7" s="7">
        <v>1</v>
      </c>
      <c r="AC7" s="8">
        <f t="shared" si="0"/>
        <v>166</v>
      </c>
    </row>
    <row r="8" spans="1:29" ht="50.1" customHeight="1" x14ac:dyDescent="0.25">
      <c r="A8" s="6">
        <v>27201000844</v>
      </c>
      <c r="B8" s="6" t="s">
        <v>90</v>
      </c>
      <c r="C8" s="6" t="s">
        <v>67</v>
      </c>
      <c r="D8" s="6" t="s">
        <v>165</v>
      </c>
      <c r="E8" s="6" t="s">
        <v>166</v>
      </c>
      <c r="F8" s="6">
        <v>23</v>
      </c>
      <c r="G8" s="14">
        <v>0</v>
      </c>
      <c r="H8" s="14">
        <v>0</v>
      </c>
      <c r="I8" s="14">
        <v>10</v>
      </c>
      <c r="J8" s="6">
        <v>0</v>
      </c>
      <c r="K8" s="6">
        <v>0</v>
      </c>
      <c r="L8" s="14">
        <v>0</v>
      </c>
      <c r="M8" s="7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v>0</v>
      </c>
      <c r="T8" s="6">
        <v>0</v>
      </c>
      <c r="U8" s="6">
        <v>0</v>
      </c>
      <c r="V8" s="6">
        <v>0</v>
      </c>
      <c r="W8" s="6">
        <v>0</v>
      </c>
      <c r="X8" s="14">
        <v>13</v>
      </c>
      <c r="Y8" s="7">
        <v>0</v>
      </c>
      <c r="Z8" s="7">
        <v>0</v>
      </c>
      <c r="AA8" s="7">
        <v>0</v>
      </c>
      <c r="AB8" s="7">
        <v>0</v>
      </c>
      <c r="AC8" s="8">
        <f t="shared" si="0"/>
        <v>23</v>
      </c>
    </row>
    <row r="9" spans="1:29" ht="50.1" customHeight="1" x14ac:dyDescent="0.25">
      <c r="A9" s="6" t="s">
        <v>182</v>
      </c>
      <c r="B9" s="6" t="s">
        <v>91</v>
      </c>
      <c r="C9" s="6" t="s">
        <v>141</v>
      </c>
      <c r="D9" s="6" t="s">
        <v>167</v>
      </c>
      <c r="E9" s="6" t="s">
        <v>168</v>
      </c>
      <c r="F9" s="6">
        <v>8</v>
      </c>
      <c r="G9" s="14">
        <v>1</v>
      </c>
      <c r="H9" s="14">
        <v>1</v>
      </c>
      <c r="I9" s="14">
        <v>2</v>
      </c>
      <c r="J9" s="6">
        <v>0</v>
      </c>
      <c r="K9" s="6">
        <v>0</v>
      </c>
      <c r="L9" s="14">
        <v>2</v>
      </c>
      <c r="M9" s="7">
        <v>0</v>
      </c>
      <c r="N9" s="6">
        <v>0</v>
      </c>
      <c r="O9" s="6">
        <v>0</v>
      </c>
      <c r="P9" s="6">
        <v>1</v>
      </c>
      <c r="Q9" s="6">
        <v>0</v>
      </c>
      <c r="R9" s="6">
        <v>0</v>
      </c>
      <c r="S9" s="7">
        <v>0</v>
      </c>
      <c r="T9" s="6">
        <v>0</v>
      </c>
      <c r="U9" s="6">
        <v>0</v>
      </c>
      <c r="V9" s="6">
        <v>0</v>
      </c>
      <c r="W9" s="6">
        <v>0</v>
      </c>
      <c r="X9" s="14">
        <v>1</v>
      </c>
      <c r="Y9" s="7">
        <v>0</v>
      </c>
      <c r="Z9" s="7">
        <v>0</v>
      </c>
      <c r="AA9" s="7">
        <v>0</v>
      </c>
      <c r="AB9" s="7">
        <v>0</v>
      </c>
      <c r="AC9" s="8">
        <f t="shared" si="0"/>
        <v>8</v>
      </c>
    </row>
    <row r="10" spans="1:29" ht="50.1" customHeight="1" x14ac:dyDescent="0.25">
      <c r="A10" s="6" t="s">
        <v>183</v>
      </c>
      <c r="B10" s="6" t="s">
        <v>92</v>
      </c>
      <c r="C10" s="6" t="s">
        <v>142</v>
      </c>
      <c r="D10" s="6" t="s">
        <v>167</v>
      </c>
      <c r="E10" s="6" t="s">
        <v>168</v>
      </c>
      <c r="F10" s="6">
        <v>91</v>
      </c>
      <c r="G10" s="14">
        <v>7</v>
      </c>
      <c r="H10" s="14">
        <v>6</v>
      </c>
      <c r="I10" s="14">
        <v>25</v>
      </c>
      <c r="J10" s="6">
        <v>3</v>
      </c>
      <c r="K10" s="6">
        <v>2</v>
      </c>
      <c r="L10" s="14">
        <v>15</v>
      </c>
      <c r="M10" s="7">
        <v>0</v>
      </c>
      <c r="N10" s="6">
        <v>3</v>
      </c>
      <c r="O10" s="6">
        <v>4</v>
      </c>
      <c r="P10" s="6">
        <v>3</v>
      </c>
      <c r="Q10" s="6">
        <v>3</v>
      </c>
      <c r="R10" s="6">
        <v>0</v>
      </c>
      <c r="S10" s="7">
        <v>3</v>
      </c>
      <c r="T10" s="6">
        <v>3</v>
      </c>
      <c r="U10" s="6">
        <v>0</v>
      </c>
      <c r="V10" s="6">
        <v>0</v>
      </c>
      <c r="W10" s="6">
        <v>2</v>
      </c>
      <c r="X10" s="14">
        <v>3</v>
      </c>
      <c r="Y10" s="7">
        <v>0</v>
      </c>
      <c r="Z10" s="7">
        <v>3</v>
      </c>
      <c r="AA10" s="7">
        <v>0</v>
      </c>
      <c r="AB10" s="7">
        <v>1</v>
      </c>
      <c r="AC10" s="8">
        <f t="shared" si="0"/>
        <v>86</v>
      </c>
    </row>
    <row r="11" spans="1:29" ht="50.1" customHeight="1" x14ac:dyDescent="0.25">
      <c r="A11" s="6" t="s">
        <v>184</v>
      </c>
      <c r="B11" s="6" t="s">
        <v>93</v>
      </c>
      <c r="C11" s="6" t="s">
        <v>143</v>
      </c>
      <c r="D11" s="6" t="s">
        <v>167</v>
      </c>
      <c r="E11" s="6" t="s">
        <v>168</v>
      </c>
      <c r="F11" s="6">
        <v>118</v>
      </c>
      <c r="G11" s="14">
        <v>8</v>
      </c>
      <c r="H11" s="14">
        <v>8</v>
      </c>
      <c r="I11" s="14">
        <v>33</v>
      </c>
      <c r="J11" s="6">
        <v>4</v>
      </c>
      <c r="K11" s="6">
        <v>3</v>
      </c>
      <c r="L11" s="14">
        <v>19</v>
      </c>
      <c r="M11" s="7">
        <v>2</v>
      </c>
      <c r="N11" s="6">
        <v>4</v>
      </c>
      <c r="O11" s="6">
        <v>5</v>
      </c>
      <c r="P11" s="6">
        <v>4</v>
      </c>
      <c r="Q11" s="6">
        <v>4</v>
      </c>
      <c r="R11" s="6">
        <v>0</v>
      </c>
      <c r="S11" s="7">
        <v>4</v>
      </c>
      <c r="T11" s="6">
        <v>4</v>
      </c>
      <c r="U11" s="6">
        <v>0</v>
      </c>
      <c r="V11" s="6">
        <v>0</v>
      </c>
      <c r="W11" s="6">
        <v>2</v>
      </c>
      <c r="X11" s="14">
        <v>4</v>
      </c>
      <c r="Y11" s="7">
        <v>0</v>
      </c>
      <c r="Z11" s="7">
        <v>4</v>
      </c>
      <c r="AA11" s="7">
        <v>2</v>
      </c>
      <c r="AB11" s="7">
        <v>1</v>
      </c>
      <c r="AC11" s="8">
        <f t="shared" si="0"/>
        <v>115</v>
      </c>
    </row>
    <row r="12" spans="1:29" ht="50.1" customHeight="1" x14ac:dyDescent="0.25">
      <c r="A12" s="6" t="s">
        <v>185</v>
      </c>
      <c r="B12" s="6" t="s">
        <v>94</v>
      </c>
      <c r="C12" s="6" t="s">
        <v>143</v>
      </c>
      <c r="D12" s="6" t="s">
        <v>167</v>
      </c>
      <c r="E12" s="6" t="s">
        <v>168</v>
      </c>
      <c r="F12" s="6">
        <v>164</v>
      </c>
      <c r="G12" s="14">
        <v>11</v>
      </c>
      <c r="H12" s="14">
        <v>11</v>
      </c>
      <c r="I12" s="14">
        <v>46</v>
      </c>
      <c r="J12" s="6">
        <v>5</v>
      </c>
      <c r="K12" s="6">
        <v>4</v>
      </c>
      <c r="L12" s="14">
        <v>26</v>
      </c>
      <c r="M12" s="7">
        <v>2</v>
      </c>
      <c r="N12" s="6">
        <v>5</v>
      </c>
      <c r="O12" s="6">
        <v>7</v>
      </c>
      <c r="P12" s="6">
        <v>5</v>
      </c>
      <c r="Q12" s="6">
        <v>5</v>
      </c>
      <c r="R12" s="6">
        <v>2</v>
      </c>
      <c r="S12" s="7">
        <v>4</v>
      </c>
      <c r="T12" s="6">
        <v>5</v>
      </c>
      <c r="U12" s="6">
        <v>2</v>
      </c>
      <c r="V12" s="6">
        <v>2</v>
      </c>
      <c r="W12" s="6">
        <v>2</v>
      </c>
      <c r="X12" s="14">
        <v>5</v>
      </c>
      <c r="Y12" s="7">
        <v>2</v>
      </c>
      <c r="Z12" s="7">
        <v>5</v>
      </c>
      <c r="AA12" s="7">
        <v>2</v>
      </c>
      <c r="AB12" s="7">
        <v>1</v>
      </c>
      <c r="AC12" s="8">
        <f t="shared" si="0"/>
        <v>159</v>
      </c>
    </row>
    <row r="13" spans="1:29" ht="50.1" customHeight="1" x14ac:dyDescent="0.25">
      <c r="A13" s="6" t="s">
        <v>186</v>
      </c>
      <c r="B13" s="6" t="s">
        <v>95</v>
      </c>
      <c r="C13" s="6" t="s">
        <v>144</v>
      </c>
      <c r="D13" s="6" t="s">
        <v>167</v>
      </c>
      <c r="E13" s="6" t="s">
        <v>168</v>
      </c>
      <c r="F13" s="6">
        <v>471</v>
      </c>
      <c r="G13" s="14">
        <v>33</v>
      </c>
      <c r="H13" s="14">
        <v>33</v>
      </c>
      <c r="I13" s="14">
        <v>132</v>
      </c>
      <c r="J13" s="6">
        <v>14</v>
      </c>
      <c r="K13" s="6">
        <v>10</v>
      </c>
      <c r="L13" s="14">
        <v>75</v>
      </c>
      <c r="M13" s="7">
        <v>4</v>
      </c>
      <c r="N13" s="6">
        <v>15</v>
      </c>
      <c r="O13" s="6">
        <v>18</v>
      </c>
      <c r="P13" s="6">
        <v>15</v>
      </c>
      <c r="Q13" s="6">
        <v>15</v>
      </c>
      <c r="R13" s="6">
        <v>5</v>
      </c>
      <c r="S13" s="7">
        <v>11</v>
      </c>
      <c r="T13" s="6">
        <v>14</v>
      </c>
      <c r="U13" s="6">
        <v>4</v>
      </c>
      <c r="V13" s="6">
        <v>4</v>
      </c>
      <c r="W13" s="6">
        <v>5</v>
      </c>
      <c r="X13" s="14">
        <v>15</v>
      </c>
      <c r="Y13" s="7">
        <v>4</v>
      </c>
      <c r="Z13" s="7">
        <v>14</v>
      </c>
      <c r="AA13" s="7">
        <v>4</v>
      </c>
      <c r="AB13" s="7">
        <v>3</v>
      </c>
      <c r="AC13" s="8">
        <f t="shared" si="0"/>
        <v>447</v>
      </c>
    </row>
    <row r="14" spans="1:29" ht="50.1" customHeight="1" x14ac:dyDescent="0.25">
      <c r="A14" s="6" t="s">
        <v>187</v>
      </c>
      <c r="B14" s="6" t="s">
        <v>96</v>
      </c>
      <c r="C14" s="6" t="s">
        <v>145</v>
      </c>
      <c r="D14" s="6" t="s">
        <v>167</v>
      </c>
      <c r="E14" s="6" t="s">
        <v>168</v>
      </c>
      <c r="F14" s="6">
        <v>463</v>
      </c>
      <c r="G14" s="14">
        <v>32</v>
      </c>
      <c r="H14" s="14">
        <v>32</v>
      </c>
      <c r="I14" s="14">
        <v>130</v>
      </c>
      <c r="J14" s="6">
        <v>14</v>
      </c>
      <c r="K14" s="6">
        <v>10</v>
      </c>
      <c r="L14" s="14">
        <v>75</v>
      </c>
      <c r="M14" s="7">
        <v>4</v>
      </c>
      <c r="N14" s="6">
        <v>15</v>
      </c>
      <c r="O14" s="6">
        <v>19</v>
      </c>
      <c r="P14" s="6">
        <v>15</v>
      </c>
      <c r="Q14" s="6">
        <v>15</v>
      </c>
      <c r="R14" s="6">
        <v>5</v>
      </c>
      <c r="S14" s="7">
        <v>11</v>
      </c>
      <c r="T14" s="6">
        <v>14</v>
      </c>
      <c r="U14" s="6">
        <v>4</v>
      </c>
      <c r="V14" s="6">
        <v>4</v>
      </c>
      <c r="W14" s="6">
        <v>5</v>
      </c>
      <c r="X14" s="14">
        <v>15</v>
      </c>
      <c r="Y14" s="7">
        <v>4</v>
      </c>
      <c r="Z14" s="7">
        <v>14</v>
      </c>
      <c r="AA14" s="7">
        <v>4</v>
      </c>
      <c r="AB14" s="7">
        <v>3</v>
      </c>
      <c r="AC14" s="8">
        <f t="shared" si="0"/>
        <v>444</v>
      </c>
    </row>
    <row r="15" spans="1:29" ht="50.1" customHeight="1" x14ac:dyDescent="0.25">
      <c r="A15" s="6" t="s">
        <v>188</v>
      </c>
      <c r="B15" s="6" t="s">
        <v>97</v>
      </c>
      <c r="C15" s="6" t="s">
        <v>146</v>
      </c>
      <c r="D15" s="6" t="s">
        <v>167</v>
      </c>
      <c r="E15" s="6" t="s">
        <v>168</v>
      </c>
      <c r="F15" s="6">
        <v>10</v>
      </c>
      <c r="G15" s="14">
        <v>0</v>
      </c>
      <c r="H15" s="14">
        <v>0</v>
      </c>
      <c r="I15" s="14">
        <v>5</v>
      </c>
      <c r="J15" s="6">
        <v>0</v>
      </c>
      <c r="K15" s="6">
        <v>0</v>
      </c>
      <c r="L15" s="14">
        <v>5</v>
      </c>
      <c r="M15" s="7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v>0</v>
      </c>
      <c r="T15" s="6">
        <v>0</v>
      </c>
      <c r="U15" s="6">
        <v>0</v>
      </c>
      <c r="V15" s="6">
        <v>0</v>
      </c>
      <c r="W15" s="6">
        <v>0</v>
      </c>
      <c r="X15" s="14">
        <v>0</v>
      </c>
      <c r="Y15" s="7">
        <v>0</v>
      </c>
      <c r="Z15" s="7">
        <v>0</v>
      </c>
      <c r="AA15" s="7">
        <v>0</v>
      </c>
      <c r="AB15" s="7">
        <v>0</v>
      </c>
      <c r="AC15" s="8">
        <f t="shared" si="0"/>
        <v>10</v>
      </c>
    </row>
    <row r="16" spans="1:29" ht="50.1" customHeight="1" x14ac:dyDescent="0.25">
      <c r="A16" s="6" t="s">
        <v>189</v>
      </c>
      <c r="B16" s="6" t="s">
        <v>98</v>
      </c>
      <c r="C16" s="6" t="s">
        <v>147</v>
      </c>
      <c r="D16" s="6" t="s">
        <v>167</v>
      </c>
      <c r="E16" s="6" t="s">
        <v>168</v>
      </c>
      <c r="F16" s="6">
        <v>409</v>
      </c>
      <c r="G16" s="14">
        <v>32</v>
      </c>
      <c r="H16" s="14">
        <v>29</v>
      </c>
      <c r="I16" s="14">
        <v>115</v>
      </c>
      <c r="J16" s="6">
        <v>12</v>
      </c>
      <c r="K16" s="6">
        <v>9</v>
      </c>
      <c r="L16" s="14">
        <v>65</v>
      </c>
      <c r="M16" s="7">
        <v>3</v>
      </c>
      <c r="N16" s="6">
        <v>13</v>
      </c>
      <c r="O16" s="6">
        <v>16</v>
      </c>
      <c r="P16" s="6">
        <v>13</v>
      </c>
      <c r="Q16" s="6">
        <v>13</v>
      </c>
      <c r="R16" s="6">
        <v>4</v>
      </c>
      <c r="S16" s="7">
        <v>10</v>
      </c>
      <c r="T16" s="6">
        <v>12</v>
      </c>
      <c r="U16" s="6">
        <v>3</v>
      </c>
      <c r="V16" s="6">
        <v>3</v>
      </c>
      <c r="W16" s="6">
        <v>4</v>
      </c>
      <c r="X16" s="14">
        <v>13</v>
      </c>
      <c r="Y16" s="7">
        <v>3</v>
      </c>
      <c r="Z16" s="7">
        <v>12</v>
      </c>
      <c r="AA16" s="7">
        <v>3</v>
      </c>
      <c r="AB16" s="7">
        <v>2</v>
      </c>
      <c r="AC16" s="8">
        <f t="shared" si="0"/>
        <v>389</v>
      </c>
    </row>
    <row r="17" spans="1:29" ht="50.1" customHeight="1" x14ac:dyDescent="0.25">
      <c r="A17" s="6" t="s">
        <v>190</v>
      </c>
      <c r="B17" s="6" t="s">
        <v>99</v>
      </c>
      <c r="C17" s="6" t="s">
        <v>148</v>
      </c>
      <c r="D17" s="6" t="s">
        <v>167</v>
      </c>
      <c r="E17" s="6" t="s">
        <v>168</v>
      </c>
      <c r="F17" s="6">
        <v>754</v>
      </c>
      <c r="G17" s="14">
        <v>53</v>
      </c>
      <c r="H17" s="14">
        <v>53</v>
      </c>
      <c r="I17" s="14">
        <v>211</v>
      </c>
      <c r="J17" s="6">
        <v>23</v>
      </c>
      <c r="K17" s="6">
        <v>17</v>
      </c>
      <c r="L17" s="14">
        <v>121</v>
      </c>
      <c r="M17" s="7">
        <v>6</v>
      </c>
      <c r="N17" s="6">
        <v>25</v>
      </c>
      <c r="O17" s="6">
        <v>30</v>
      </c>
      <c r="P17" s="6">
        <v>25</v>
      </c>
      <c r="Q17" s="6">
        <v>25</v>
      </c>
      <c r="R17" s="6">
        <v>8</v>
      </c>
      <c r="S17" s="7">
        <v>18</v>
      </c>
      <c r="T17" s="6">
        <v>23</v>
      </c>
      <c r="U17" s="6">
        <v>6</v>
      </c>
      <c r="V17" s="6">
        <v>6</v>
      </c>
      <c r="W17" s="6">
        <v>8</v>
      </c>
      <c r="X17" s="14">
        <v>25</v>
      </c>
      <c r="Y17" s="7">
        <v>6</v>
      </c>
      <c r="Z17" s="7">
        <v>21</v>
      </c>
      <c r="AA17" s="7">
        <v>6</v>
      </c>
      <c r="AB17" s="7">
        <v>4</v>
      </c>
      <c r="AC17" s="8">
        <f t="shared" si="0"/>
        <v>720</v>
      </c>
    </row>
    <row r="18" spans="1:29" ht="50.1" customHeight="1" x14ac:dyDescent="0.25">
      <c r="A18" s="6" t="s">
        <v>191</v>
      </c>
      <c r="B18" s="6" t="s">
        <v>100</v>
      </c>
      <c r="C18" s="6" t="s">
        <v>149</v>
      </c>
      <c r="D18" s="6" t="s">
        <v>167</v>
      </c>
      <c r="E18" s="6" t="s">
        <v>168</v>
      </c>
      <c r="F18" s="6">
        <v>566</v>
      </c>
      <c r="G18" s="14">
        <v>40</v>
      </c>
      <c r="H18" s="14">
        <v>40</v>
      </c>
      <c r="I18" s="14">
        <v>158</v>
      </c>
      <c r="J18" s="6">
        <v>17</v>
      </c>
      <c r="K18" s="6">
        <v>12</v>
      </c>
      <c r="L18" s="14">
        <v>91</v>
      </c>
      <c r="M18" s="7">
        <v>3</v>
      </c>
      <c r="N18" s="6">
        <v>18</v>
      </c>
      <c r="O18" s="6">
        <v>23</v>
      </c>
      <c r="P18" s="6">
        <v>18</v>
      </c>
      <c r="Q18" s="6">
        <v>18</v>
      </c>
      <c r="R18" s="6">
        <v>6</v>
      </c>
      <c r="S18" s="7">
        <v>14</v>
      </c>
      <c r="T18" s="6">
        <v>17</v>
      </c>
      <c r="U18" s="6">
        <v>5</v>
      </c>
      <c r="V18" s="6">
        <v>5</v>
      </c>
      <c r="W18" s="6">
        <v>5</v>
      </c>
      <c r="X18" s="14">
        <v>18</v>
      </c>
      <c r="Y18" s="7">
        <v>5</v>
      </c>
      <c r="Z18" s="7">
        <v>17</v>
      </c>
      <c r="AA18" s="7">
        <v>5</v>
      </c>
      <c r="AB18" s="7">
        <v>3</v>
      </c>
      <c r="AC18" s="8">
        <f t="shared" si="0"/>
        <v>538</v>
      </c>
    </row>
    <row r="19" spans="1:29" ht="50.1" customHeight="1" x14ac:dyDescent="0.25">
      <c r="A19" s="6" t="s">
        <v>192</v>
      </c>
      <c r="B19" s="6" t="s">
        <v>101</v>
      </c>
      <c r="C19" s="6" t="s">
        <v>150</v>
      </c>
      <c r="D19" s="6" t="s">
        <v>167</v>
      </c>
      <c r="E19" s="6" t="s">
        <v>168</v>
      </c>
      <c r="F19" s="6">
        <v>53</v>
      </c>
      <c r="G19" s="14">
        <v>4</v>
      </c>
      <c r="H19" s="14">
        <v>4</v>
      </c>
      <c r="I19" s="14">
        <v>15</v>
      </c>
      <c r="J19" s="6">
        <v>2</v>
      </c>
      <c r="K19" s="6">
        <v>2</v>
      </c>
      <c r="L19" s="14">
        <v>8</v>
      </c>
      <c r="M19" s="7">
        <v>2</v>
      </c>
      <c r="N19" s="6">
        <v>2</v>
      </c>
      <c r="O19" s="6">
        <v>2</v>
      </c>
      <c r="P19" s="6">
        <v>2</v>
      </c>
      <c r="Q19" s="6">
        <v>2</v>
      </c>
      <c r="R19" s="6">
        <v>0</v>
      </c>
      <c r="S19" s="7">
        <v>2</v>
      </c>
      <c r="T19" s="6">
        <v>0</v>
      </c>
      <c r="U19" s="6">
        <v>0</v>
      </c>
      <c r="V19" s="6">
        <v>0</v>
      </c>
      <c r="W19" s="6">
        <v>0</v>
      </c>
      <c r="X19" s="14">
        <v>2</v>
      </c>
      <c r="Y19" s="7">
        <v>0</v>
      </c>
      <c r="Z19" s="7">
        <v>2</v>
      </c>
      <c r="AA19" s="7">
        <v>0</v>
      </c>
      <c r="AB19" s="7">
        <v>1</v>
      </c>
      <c r="AC19" s="8">
        <f t="shared" si="0"/>
        <v>52</v>
      </c>
    </row>
    <row r="20" spans="1:29" ht="50.1" customHeight="1" x14ac:dyDescent="0.25">
      <c r="A20" s="6" t="s">
        <v>193</v>
      </c>
      <c r="B20" s="6" t="s">
        <v>102</v>
      </c>
      <c r="C20" s="6" t="s">
        <v>144</v>
      </c>
      <c r="D20" s="6" t="s">
        <v>167</v>
      </c>
      <c r="E20" s="6" t="s">
        <v>168</v>
      </c>
      <c r="F20" s="6">
        <v>471</v>
      </c>
      <c r="G20" s="14">
        <v>33</v>
      </c>
      <c r="H20" s="14">
        <v>33</v>
      </c>
      <c r="I20" s="14">
        <v>132</v>
      </c>
      <c r="J20" s="6">
        <v>14</v>
      </c>
      <c r="K20" s="6">
        <v>10</v>
      </c>
      <c r="L20" s="14">
        <v>75</v>
      </c>
      <c r="M20" s="7">
        <v>4</v>
      </c>
      <c r="N20" s="6">
        <v>15</v>
      </c>
      <c r="O20" s="6">
        <v>19</v>
      </c>
      <c r="P20" s="6">
        <v>15</v>
      </c>
      <c r="Q20" s="6">
        <v>15</v>
      </c>
      <c r="R20" s="6">
        <v>5</v>
      </c>
      <c r="S20" s="7">
        <v>11</v>
      </c>
      <c r="T20" s="6">
        <v>14</v>
      </c>
      <c r="U20" s="6">
        <v>4</v>
      </c>
      <c r="V20" s="6">
        <v>3</v>
      </c>
      <c r="W20" s="6">
        <v>5</v>
      </c>
      <c r="X20" s="14">
        <v>15</v>
      </c>
      <c r="Y20" s="7">
        <v>4</v>
      </c>
      <c r="Z20" s="7">
        <v>14</v>
      </c>
      <c r="AA20" s="7">
        <v>4</v>
      </c>
      <c r="AB20" s="7">
        <v>3</v>
      </c>
      <c r="AC20" s="8">
        <f t="shared" si="0"/>
        <v>447</v>
      </c>
    </row>
    <row r="21" spans="1:29" ht="81" customHeight="1" x14ac:dyDescent="0.25">
      <c r="A21" s="6" t="s">
        <v>194</v>
      </c>
      <c r="B21" s="6" t="s">
        <v>103</v>
      </c>
      <c r="C21" s="6" t="s">
        <v>151</v>
      </c>
      <c r="D21" s="6" t="s">
        <v>169</v>
      </c>
      <c r="E21" s="6" t="s">
        <v>170</v>
      </c>
      <c r="F21" s="6">
        <v>9</v>
      </c>
      <c r="G21" s="14">
        <v>1</v>
      </c>
      <c r="H21" s="14">
        <v>1</v>
      </c>
      <c r="I21" s="14">
        <v>3</v>
      </c>
      <c r="J21" s="6">
        <v>0</v>
      </c>
      <c r="K21" s="6">
        <v>0</v>
      </c>
      <c r="L21" s="13">
        <v>1</v>
      </c>
      <c r="M21" s="7">
        <v>0</v>
      </c>
      <c r="N21" s="6">
        <v>0</v>
      </c>
      <c r="O21" s="6">
        <v>0</v>
      </c>
      <c r="P21" s="6">
        <v>1</v>
      </c>
      <c r="Q21" s="6">
        <v>0</v>
      </c>
      <c r="R21" s="6">
        <v>0</v>
      </c>
      <c r="S21" s="7">
        <v>0</v>
      </c>
      <c r="T21" s="6">
        <v>0</v>
      </c>
      <c r="U21" s="6">
        <v>0</v>
      </c>
      <c r="V21" s="6">
        <v>0</v>
      </c>
      <c r="W21" s="6">
        <v>0</v>
      </c>
      <c r="X21" s="14">
        <v>2</v>
      </c>
      <c r="Y21" s="7">
        <v>0</v>
      </c>
      <c r="Z21" s="7">
        <v>0</v>
      </c>
      <c r="AA21" s="7">
        <v>0</v>
      </c>
      <c r="AB21" s="7">
        <v>0</v>
      </c>
      <c r="AC21" s="8">
        <f t="shared" si="0"/>
        <v>9</v>
      </c>
    </row>
    <row r="22" spans="1:29" ht="81" customHeight="1" x14ac:dyDescent="0.25">
      <c r="A22" s="6" t="s">
        <v>195</v>
      </c>
      <c r="B22" s="6" t="s">
        <v>104</v>
      </c>
      <c r="C22" s="6" t="s">
        <v>151</v>
      </c>
      <c r="D22" s="6" t="s">
        <v>169</v>
      </c>
      <c r="E22" s="6" t="s">
        <v>170</v>
      </c>
      <c r="F22" s="6">
        <v>9</v>
      </c>
      <c r="G22" s="14">
        <v>1</v>
      </c>
      <c r="H22" s="14">
        <v>1</v>
      </c>
      <c r="I22" s="14">
        <v>3</v>
      </c>
      <c r="J22" s="6">
        <v>0</v>
      </c>
      <c r="K22" s="6">
        <v>0</v>
      </c>
      <c r="L22" s="13">
        <v>1</v>
      </c>
      <c r="M22" s="7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v>0</v>
      </c>
      <c r="T22" s="6">
        <v>0</v>
      </c>
      <c r="U22" s="6">
        <v>0</v>
      </c>
      <c r="V22" s="6">
        <v>0</v>
      </c>
      <c r="W22" s="6">
        <v>0</v>
      </c>
      <c r="X22" s="14">
        <v>2</v>
      </c>
      <c r="Y22" s="7">
        <v>0</v>
      </c>
      <c r="Z22" s="7">
        <v>0</v>
      </c>
      <c r="AA22" s="7">
        <v>0</v>
      </c>
      <c r="AB22" s="7">
        <v>0</v>
      </c>
      <c r="AC22" s="8">
        <f t="shared" si="0"/>
        <v>8</v>
      </c>
    </row>
    <row r="23" spans="1:29" ht="50.1" customHeight="1" x14ac:dyDescent="0.25">
      <c r="A23" s="6" t="s">
        <v>196</v>
      </c>
      <c r="B23" s="6" t="s">
        <v>105</v>
      </c>
      <c r="C23" s="6" t="s">
        <v>67</v>
      </c>
      <c r="D23" s="6" t="s">
        <v>171</v>
      </c>
      <c r="E23" s="6" t="s">
        <v>172</v>
      </c>
      <c r="F23" s="6">
        <v>31</v>
      </c>
      <c r="G23" s="14">
        <v>5</v>
      </c>
      <c r="H23" s="14">
        <v>3</v>
      </c>
      <c r="I23" s="14">
        <v>10</v>
      </c>
      <c r="J23" s="6">
        <v>0</v>
      </c>
      <c r="K23" s="6">
        <v>0</v>
      </c>
      <c r="L23" s="14">
        <v>10</v>
      </c>
      <c r="M23" s="7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v>0</v>
      </c>
      <c r="T23" s="6">
        <v>0</v>
      </c>
      <c r="U23" s="6">
        <v>0</v>
      </c>
      <c r="V23" s="6">
        <v>0</v>
      </c>
      <c r="W23" s="6">
        <v>0</v>
      </c>
      <c r="X23" s="14">
        <v>3</v>
      </c>
      <c r="Y23" s="7">
        <v>0</v>
      </c>
      <c r="Z23" s="7">
        <v>0</v>
      </c>
      <c r="AA23" s="7">
        <v>0</v>
      </c>
      <c r="AB23" s="7">
        <v>0</v>
      </c>
      <c r="AC23" s="8">
        <f t="shared" si="0"/>
        <v>31</v>
      </c>
    </row>
    <row r="24" spans="1:29" ht="50.1" customHeight="1" x14ac:dyDescent="0.25">
      <c r="A24" s="6" t="s">
        <v>197</v>
      </c>
      <c r="B24" s="6" t="s">
        <v>106</v>
      </c>
      <c r="C24" s="6" t="s">
        <v>67</v>
      </c>
      <c r="D24" s="6" t="s">
        <v>171</v>
      </c>
      <c r="E24" s="6" t="s">
        <v>172</v>
      </c>
      <c r="F24" s="6">
        <v>35</v>
      </c>
      <c r="G24" s="14">
        <v>5</v>
      </c>
      <c r="H24" s="14">
        <v>5</v>
      </c>
      <c r="I24" s="14">
        <v>10</v>
      </c>
      <c r="J24" s="6">
        <v>0</v>
      </c>
      <c r="K24" s="6">
        <v>0</v>
      </c>
      <c r="L24" s="14">
        <v>10</v>
      </c>
      <c r="M24" s="7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v>0</v>
      </c>
      <c r="T24" s="6">
        <v>0</v>
      </c>
      <c r="U24" s="6">
        <v>0</v>
      </c>
      <c r="V24" s="6">
        <v>0</v>
      </c>
      <c r="W24" s="6">
        <v>0</v>
      </c>
      <c r="X24" s="14">
        <v>5</v>
      </c>
      <c r="Y24" s="7">
        <v>0</v>
      </c>
      <c r="Z24" s="7">
        <v>0</v>
      </c>
      <c r="AA24" s="7">
        <v>0</v>
      </c>
      <c r="AB24" s="7">
        <v>0</v>
      </c>
      <c r="AC24" s="8">
        <f t="shared" si="0"/>
        <v>35</v>
      </c>
    </row>
    <row r="25" spans="1:29" ht="50.1" customHeight="1" x14ac:dyDescent="0.25">
      <c r="A25" s="6" t="s">
        <v>198</v>
      </c>
      <c r="B25" s="6" t="s">
        <v>107</v>
      </c>
      <c r="C25" s="6" t="s">
        <v>67</v>
      </c>
      <c r="D25" s="6" t="s">
        <v>171</v>
      </c>
      <c r="E25" s="6" t="s">
        <v>172</v>
      </c>
      <c r="F25" s="6">
        <v>31</v>
      </c>
      <c r="G25" s="14">
        <v>5</v>
      </c>
      <c r="H25" s="14">
        <v>3</v>
      </c>
      <c r="I25" s="14">
        <v>10</v>
      </c>
      <c r="J25" s="6">
        <v>0</v>
      </c>
      <c r="K25" s="6">
        <v>0</v>
      </c>
      <c r="L25" s="14">
        <v>10</v>
      </c>
      <c r="M25" s="7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v>0</v>
      </c>
      <c r="T25" s="6">
        <v>0</v>
      </c>
      <c r="U25" s="6">
        <v>0</v>
      </c>
      <c r="V25" s="6">
        <v>0</v>
      </c>
      <c r="W25" s="6">
        <v>0</v>
      </c>
      <c r="X25" s="14">
        <v>3</v>
      </c>
      <c r="Y25" s="7">
        <v>0</v>
      </c>
      <c r="Z25" s="7">
        <v>0</v>
      </c>
      <c r="AA25" s="7">
        <v>0</v>
      </c>
      <c r="AB25" s="7">
        <v>0</v>
      </c>
      <c r="AC25" s="8">
        <f t="shared" si="0"/>
        <v>31</v>
      </c>
    </row>
    <row r="26" spans="1:29" ht="50.1" customHeight="1" x14ac:dyDescent="0.25">
      <c r="A26" s="6" t="s">
        <v>199</v>
      </c>
      <c r="B26" s="6" t="s">
        <v>108</v>
      </c>
      <c r="C26" s="6" t="s">
        <v>65</v>
      </c>
      <c r="D26" s="6" t="s">
        <v>171</v>
      </c>
      <c r="E26" s="6" t="s">
        <v>172</v>
      </c>
      <c r="F26" s="6">
        <v>81</v>
      </c>
      <c r="G26" s="14">
        <v>10</v>
      </c>
      <c r="H26" s="14">
        <v>10</v>
      </c>
      <c r="I26" s="14">
        <v>10</v>
      </c>
      <c r="J26" s="6">
        <v>0</v>
      </c>
      <c r="K26" s="6">
        <v>0</v>
      </c>
      <c r="L26" s="14">
        <v>10</v>
      </c>
      <c r="M26" s="7">
        <v>0</v>
      </c>
      <c r="N26" s="6">
        <v>10</v>
      </c>
      <c r="O26" s="6">
        <v>0</v>
      </c>
      <c r="P26" s="6">
        <v>10</v>
      </c>
      <c r="Q26" s="6">
        <v>11</v>
      </c>
      <c r="R26" s="6">
        <v>0</v>
      </c>
      <c r="S26" s="7">
        <v>0</v>
      </c>
      <c r="T26" s="6">
        <v>0</v>
      </c>
      <c r="U26" s="6">
        <v>0</v>
      </c>
      <c r="V26" s="6">
        <v>0</v>
      </c>
      <c r="W26" s="6">
        <v>0</v>
      </c>
      <c r="X26" s="14">
        <v>10</v>
      </c>
      <c r="Y26" s="7">
        <v>0</v>
      </c>
      <c r="Z26" s="7">
        <v>0</v>
      </c>
      <c r="AA26" s="7">
        <v>0</v>
      </c>
      <c r="AB26" s="7">
        <v>0</v>
      </c>
      <c r="AC26" s="8">
        <f t="shared" si="0"/>
        <v>81</v>
      </c>
    </row>
    <row r="27" spans="1:29" ht="50.1" customHeight="1" x14ac:dyDescent="0.25">
      <c r="A27" s="6" t="s">
        <v>200</v>
      </c>
      <c r="B27" s="6" t="s">
        <v>109</v>
      </c>
      <c r="C27" s="6" t="s">
        <v>65</v>
      </c>
      <c r="D27" s="6" t="s">
        <v>171</v>
      </c>
      <c r="E27" s="6" t="s">
        <v>172</v>
      </c>
      <c r="F27" s="6">
        <v>120</v>
      </c>
      <c r="G27" s="14">
        <v>10</v>
      </c>
      <c r="H27" s="14">
        <v>10</v>
      </c>
      <c r="I27" s="14">
        <v>10</v>
      </c>
      <c r="J27" s="6">
        <v>0</v>
      </c>
      <c r="K27" s="6">
        <v>7</v>
      </c>
      <c r="L27" s="14">
        <v>10</v>
      </c>
      <c r="M27" s="7">
        <v>7</v>
      </c>
      <c r="N27" s="6">
        <v>10</v>
      </c>
      <c r="O27" s="6">
        <v>0</v>
      </c>
      <c r="P27" s="6">
        <v>10</v>
      </c>
      <c r="Q27" s="6">
        <v>10</v>
      </c>
      <c r="R27" s="6">
        <v>0</v>
      </c>
      <c r="S27" s="7">
        <v>8</v>
      </c>
      <c r="T27" s="6">
        <v>10</v>
      </c>
      <c r="U27" s="6">
        <v>0</v>
      </c>
      <c r="V27" s="6">
        <v>0</v>
      </c>
      <c r="W27" s="6">
        <v>0</v>
      </c>
      <c r="X27" s="14">
        <v>10</v>
      </c>
      <c r="Y27" s="7">
        <v>0</v>
      </c>
      <c r="Z27" s="7">
        <v>0</v>
      </c>
      <c r="AA27" s="7">
        <v>0</v>
      </c>
      <c r="AB27" s="7">
        <v>0</v>
      </c>
      <c r="AC27" s="8">
        <f t="shared" si="0"/>
        <v>112</v>
      </c>
    </row>
    <row r="28" spans="1:29" ht="50.1" customHeight="1" x14ac:dyDescent="0.25">
      <c r="A28" s="6" t="s">
        <v>201</v>
      </c>
      <c r="B28" s="6" t="s">
        <v>110</v>
      </c>
      <c r="C28" s="6" t="s">
        <v>65</v>
      </c>
      <c r="D28" s="6" t="s">
        <v>171</v>
      </c>
      <c r="E28" s="6" t="s">
        <v>172</v>
      </c>
      <c r="F28" s="6">
        <v>113</v>
      </c>
      <c r="G28" s="14">
        <v>10</v>
      </c>
      <c r="H28" s="14">
        <v>10</v>
      </c>
      <c r="I28" s="14">
        <v>10</v>
      </c>
      <c r="J28" s="6">
        <v>0</v>
      </c>
      <c r="K28" s="6">
        <v>6</v>
      </c>
      <c r="L28" s="14">
        <v>10</v>
      </c>
      <c r="M28" s="7">
        <v>7</v>
      </c>
      <c r="N28" s="6">
        <v>10</v>
      </c>
      <c r="O28" s="6">
        <v>0</v>
      </c>
      <c r="P28" s="6">
        <v>10</v>
      </c>
      <c r="Q28" s="6">
        <v>10</v>
      </c>
      <c r="R28" s="6">
        <v>0</v>
      </c>
      <c r="S28" s="7">
        <v>6</v>
      </c>
      <c r="T28" s="6">
        <v>8</v>
      </c>
      <c r="U28" s="6">
        <v>0</v>
      </c>
      <c r="V28" s="6">
        <v>0</v>
      </c>
      <c r="W28" s="6">
        <v>0</v>
      </c>
      <c r="X28" s="14">
        <v>10</v>
      </c>
      <c r="Y28" s="7">
        <v>0</v>
      </c>
      <c r="Z28" s="7">
        <v>0</v>
      </c>
      <c r="AA28" s="7">
        <v>0</v>
      </c>
      <c r="AB28" s="7">
        <v>0</v>
      </c>
      <c r="AC28" s="8">
        <f t="shared" si="0"/>
        <v>107</v>
      </c>
    </row>
    <row r="29" spans="1:29" ht="50.1" customHeight="1" x14ac:dyDescent="0.25">
      <c r="A29" s="6" t="s">
        <v>203</v>
      </c>
      <c r="B29" s="6" t="s">
        <v>111</v>
      </c>
      <c r="C29" s="6" t="s">
        <v>152</v>
      </c>
      <c r="D29" s="6" t="s">
        <v>173</v>
      </c>
      <c r="E29" s="6" t="s">
        <v>174</v>
      </c>
      <c r="F29" s="6">
        <v>101</v>
      </c>
      <c r="G29" s="14">
        <v>7</v>
      </c>
      <c r="H29" s="14">
        <v>7</v>
      </c>
      <c r="I29" s="14">
        <v>28</v>
      </c>
      <c r="J29" s="6">
        <v>3</v>
      </c>
      <c r="K29" s="6">
        <v>2</v>
      </c>
      <c r="L29" s="14">
        <v>17</v>
      </c>
      <c r="M29" s="7">
        <v>0</v>
      </c>
      <c r="N29" s="6">
        <v>3</v>
      </c>
      <c r="O29" s="6">
        <v>4</v>
      </c>
      <c r="P29" s="6">
        <v>4</v>
      </c>
      <c r="Q29" s="6">
        <v>3</v>
      </c>
      <c r="R29" s="6">
        <v>2</v>
      </c>
      <c r="S29" s="7">
        <v>2</v>
      </c>
      <c r="T29" s="6">
        <v>3</v>
      </c>
      <c r="U29" s="6">
        <v>0</v>
      </c>
      <c r="V29" s="6">
        <v>0</v>
      </c>
      <c r="W29" s="6">
        <v>2</v>
      </c>
      <c r="X29" s="14">
        <v>4</v>
      </c>
      <c r="Y29" s="7">
        <v>1.4</v>
      </c>
      <c r="Z29" s="7">
        <v>2.8</v>
      </c>
      <c r="AA29" s="7">
        <v>1.4</v>
      </c>
      <c r="AB29" s="7">
        <v>0</v>
      </c>
      <c r="AC29" s="8">
        <f t="shared" si="0"/>
        <v>96.600000000000009</v>
      </c>
    </row>
    <row r="30" spans="1:29" ht="50.1" customHeight="1" x14ac:dyDescent="0.25">
      <c r="A30" s="6" t="s">
        <v>204</v>
      </c>
      <c r="B30" s="6" t="s">
        <v>112</v>
      </c>
      <c r="C30" s="6" t="s">
        <v>153</v>
      </c>
      <c r="D30" s="6" t="s">
        <v>173</v>
      </c>
      <c r="E30" s="6" t="s">
        <v>174</v>
      </c>
      <c r="F30" s="6">
        <v>56</v>
      </c>
      <c r="G30" s="14">
        <v>4</v>
      </c>
      <c r="H30" s="14">
        <v>4</v>
      </c>
      <c r="I30" s="14">
        <v>16</v>
      </c>
      <c r="J30" s="6">
        <v>2</v>
      </c>
      <c r="K30" s="6">
        <v>3</v>
      </c>
      <c r="L30" s="14">
        <v>10</v>
      </c>
      <c r="M30" s="7">
        <v>0</v>
      </c>
      <c r="N30" s="6">
        <v>2</v>
      </c>
      <c r="O30" s="6">
        <v>2</v>
      </c>
      <c r="P30" s="6">
        <v>2</v>
      </c>
      <c r="Q30" s="6">
        <v>2</v>
      </c>
      <c r="R30" s="6">
        <v>0</v>
      </c>
      <c r="S30" s="7">
        <v>2</v>
      </c>
      <c r="T30" s="6">
        <v>2</v>
      </c>
      <c r="U30" s="6">
        <v>0</v>
      </c>
      <c r="V30" s="6">
        <v>0</v>
      </c>
      <c r="W30" s="6">
        <v>0</v>
      </c>
      <c r="X30" s="14">
        <v>2</v>
      </c>
      <c r="Y30" s="7">
        <v>1.4</v>
      </c>
      <c r="Z30" s="7">
        <v>0</v>
      </c>
      <c r="AA30" s="7">
        <v>0</v>
      </c>
      <c r="AB30" s="7">
        <v>0</v>
      </c>
      <c r="AC30" s="8">
        <f t="shared" si="0"/>
        <v>54.4</v>
      </c>
    </row>
    <row r="31" spans="1:29" ht="50.1" customHeight="1" x14ac:dyDescent="0.25">
      <c r="A31" s="6" t="s">
        <v>202</v>
      </c>
      <c r="B31" s="6" t="s">
        <v>113</v>
      </c>
      <c r="C31" s="6" t="s">
        <v>154</v>
      </c>
      <c r="D31" s="6" t="s">
        <v>175</v>
      </c>
      <c r="E31" s="6" t="s">
        <v>176</v>
      </c>
      <c r="F31" s="6">
        <v>2</v>
      </c>
      <c r="G31" s="14">
        <v>1</v>
      </c>
      <c r="H31" s="14">
        <v>0</v>
      </c>
      <c r="I31" s="14">
        <v>0</v>
      </c>
      <c r="J31" s="6">
        <v>0</v>
      </c>
      <c r="K31" s="6">
        <v>0</v>
      </c>
      <c r="L31" s="14">
        <v>1</v>
      </c>
      <c r="M31" s="7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v>0</v>
      </c>
      <c r="T31" s="6">
        <v>0</v>
      </c>
      <c r="U31" s="6">
        <v>0</v>
      </c>
      <c r="V31" s="6">
        <v>0</v>
      </c>
      <c r="W31" s="6">
        <v>0</v>
      </c>
      <c r="X31" s="14">
        <v>0</v>
      </c>
      <c r="Y31" s="7">
        <v>0</v>
      </c>
      <c r="Z31" s="7">
        <v>0</v>
      </c>
      <c r="AA31" s="7">
        <v>0</v>
      </c>
      <c r="AB31" s="7">
        <v>0</v>
      </c>
      <c r="AC31" s="8">
        <f t="shared" si="0"/>
        <v>2</v>
      </c>
    </row>
    <row r="32" spans="1:29" ht="50.1" customHeight="1" x14ac:dyDescent="0.25">
      <c r="A32" s="6" t="s">
        <v>205</v>
      </c>
      <c r="B32" s="6" t="s">
        <v>114</v>
      </c>
      <c r="C32" s="6" t="s">
        <v>155</v>
      </c>
      <c r="D32" s="6" t="s">
        <v>175</v>
      </c>
      <c r="E32" s="6" t="s">
        <v>176</v>
      </c>
      <c r="F32" s="6">
        <v>3</v>
      </c>
      <c r="G32" s="14">
        <v>0</v>
      </c>
      <c r="H32" s="14">
        <v>0</v>
      </c>
      <c r="I32" s="14">
        <v>3</v>
      </c>
      <c r="J32" s="6">
        <v>0</v>
      </c>
      <c r="K32" s="6">
        <v>0</v>
      </c>
      <c r="L32" s="14">
        <v>0</v>
      </c>
      <c r="M32" s="7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v>0</v>
      </c>
      <c r="T32" s="6">
        <v>0</v>
      </c>
      <c r="U32" s="6">
        <v>0</v>
      </c>
      <c r="V32" s="6">
        <v>0</v>
      </c>
      <c r="W32" s="6">
        <v>0</v>
      </c>
      <c r="X32" s="14">
        <v>0</v>
      </c>
      <c r="Y32" s="7">
        <v>0</v>
      </c>
      <c r="Z32" s="7">
        <v>0</v>
      </c>
      <c r="AA32" s="7">
        <v>0</v>
      </c>
      <c r="AB32" s="7">
        <v>0</v>
      </c>
      <c r="AC32" s="8">
        <f t="shared" si="0"/>
        <v>3</v>
      </c>
    </row>
    <row r="33" spans="1:29" ht="50.1" customHeight="1" x14ac:dyDescent="0.25">
      <c r="A33" s="6" t="s">
        <v>206</v>
      </c>
      <c r="B33" s="6" t="s">
        <v>115</v>
      </c>
      <c r="C33" s="6" t="s">
        <v>156</v>
      </c>
      <c r="D33" s="6" t="s">
        <v>175</v>
      </c>
      <c r="E33" s="6" t="s">
        <v>176</v>
      </c>
      <c r="F33" s="6">
        <v>6</v>
      </c>
      <c r="G33" s="14">
        <v>0</v>
      </c>
      <c r="H33" s="14">
        <v>0</v>
      </c>
      <c r="I33" s="14">
        <v>6</v>
      </c>
      <c r="J33" s="6">
        <v>0</v>
      </c>
      <c r="K33" s="6">
        <v>0</v>
      </c>
      <c r="L33" s="14">
        <v>0</v>
      </c>
      <c r="M33" s="7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v>0</v>
      </c>
      <c r="T33" s="6">
        <v>0</v>
      </c>
      <c r="U33" s="6">
        <v>0</v>
      </c>
      <c r="V33" s="6">
        <v>0</v>
      </c>
      <c r="W33" s="6">
        <v>0</v>
      </c>
      <c r="X33" s="14">
        <v>0</v>
      </c>
      <c r="Y33" s="7">
        <v>0</v>
      </c>
      <c r="Z33" s="7">
        <v>0</v>
      </c>
      <c r="AA33" s="7">
        <v>0</v>
      </c>
      <c r="AB33" s="7">
        <v>0</v>
      </c>
      <c r="AC33" s="8">
        <f t="shared" si="0"/>
        <v>6</v>
      </c>
    </row>
    <row r="34" spans="1:29" ht="50.1" customHeight="1" x14ac:dyDescent="0.25">
      <c r="A34" s="6" t="s">
        <v>202</v>
      </c>
      <c r="B34" s="6" t="s">
        <v>113</v>
      </c>
      <c r="C34" s="6" t="s">
        <v>154</v>
      </c>
      <c r="D34" s="6" t="s">
        <v>175</v>
      </c>
      <c r="E34" s="6" t="s">
        <v>177</v>
      </c>
      <c r="F34" s="6">
        <v>10</v>
      </c>
      <c r="G34" s="14">
        <v>0</v>
      </c>
      <c r="H34" s="14">
        <v>0</v>
      </c>
      <c r="I34" s="14">
        <v>3</v>
      </c>
      <c r="J34" s="6">
        <v>1</v>
      </c>
      <c r="K34" s="6">
        <v>0</v>
      </c>
      <c r="L34" s="14">
        <v>0</v>
      </c>
      <c r="M34" s="7">
        <v>0</v>
      </c>
      <c r="N34" s="6">
        <v>2</v>
      </c>
      <c r="O34" s="6">
        <v>2</v>
      </c>
      <c r="P34" s="6">
        <v>0</v>
      </c>
      <c r="Q34" s="6">
        <v>0</v>
      </c>
      <c r="R34" s="6">
        <v>0</v>
      </c>
      <c r="S34" s="7">
        <v>0</v>
      </c>
      <c r="T34" s="6">
        <v>0</v>
      </c>
      <c r="U34" s="6">
        <v>0</v>
      </c>
      <c r="V34" s="6">
        <v>0</v>
      </c>
      <c r="W34" s="6">
        <v>0</v>
      </c>
      <c r="X34" s="14">
        <v>2</v>
      </c>
      <c r="Y34" s="7">
        <v>0</v>
      </c>
      <c r="Z34" s="7">
        <v>0</v>
      </c>
      <c r="AA34" s="7">
        <v>0</v>
      </c>
      <c r="AB34" s="7">
        <v>0</v>
      </c>
      <c r="AC34" s="8">
        <f t="shared" si="0"/>
        <v>10</v>
      </c>
    </row>
    <row r="35" spans="1:29" ht="50.1" customHeight="1" x14ac:dyDescent="0.25">
      <c r="A35" s="6">
        <v>25401.031200000001</v>
      </c>
      <c r="B35" s="6" t="s">
        <v>116</v>
      </c>
      <c r="C35" s="6" t="s">
        <v>155</v>
      </c>
      <c r="D35" s="6" t="s">
        <v>175</v>
      </c>
      <c r="E35" s="6" t="s">
        <v>177</v>
      </c>
      <c r="F35" s="6">
        <v>1</v>
      </c>
      <c r="G35" s="14">
        <v>0</v>
      </c>
      <c r="H35" s="14">
        <v>0</v>
      </c>
      <c r="I35" s="14">
        <v>1</v>
      </c>
      <c r="J35" s="6">
        <v>0</v>
      </c>
      <c r="K35" s="6">
        <v>0</v>
      </c>
      <c r="L35" s="14">
        <v>0</v>
      </c>
      <c r="M35" s="7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v>0</v>
      </c>
      <c r="T35" s="6">
        <v>0</v>
      </c>
      <c r="U35" s="6">
        <v>0</v>
      </c>
      <c r="V35" s="6">
        <v>0</v>
      </c>
      <c r="W35" s="6">
        <v>0</v>
      </c>
      <c r="X35" s="14">
        <v>0</v>
      </c>
      <c r="Y35" s="7">
        <v>0</v>
      </c>
      <c r="Z35" s="7">
        <v>0</v>
      </c>
      <c r="AA35" s="7">
        <v>0</v>
      </c>
      <c r="AB35" s="7">
        <v>0</v>
      </c>
      <c r="AC35" s="8">
        <f t="shared" si="0"/>
        <v>1</v>
      </c>
    </row>
    <row r="36" spans="1:29" ht="50.1" customHeight="1" x14ac:dyDescent="0.25">
      <c r="A36" s="6">
        <v>25401.031299999999</v>
      </c>
      <c r="B36" s="6" t="s">
        <v>117</v>
      </c>
      <c r="C36" s="6" t="s">
        <v>155</v>
      </c>
      <c r="D36" s="6" t="s">
        <v>175</v>
      </c>
      <c r="E36" s="6" t="s">
        <v>177</v>
      </c>
      <c r="F36" s="6">
        <v>2</v>
      </c>
      <c r="G36" s="14">
        <v>0</v>
      </c>
      <c r="H36" s="14">
        <v>0</v>
      </c>
      <c r="I36" s="14">
        <v>2</v>
      </c>
      <c r="J36" s="6">
        <v>0</v>
      </c>
      <c r="K36" s="6">
        <v>0</v>
      </c>
      <c r="L36" s="14">
        <v>0</v>
      </c>
      <c r="M36" s="7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v>0</v>
      </c>
      <c r="T36" s="6">
        <v>0</v>
      </c>
      <c r="U36" s="6">
        <v>0</v>
      </c>
      <c r="V36" s="6">
        <v>0</v>
      </c>
      <c r="W36" s="6">
        <v>0</v>
      </c>
      <c r="X36" s="14">
        <v>0</v>
      </c>
      <c r="Y36" s="7">
        <v>0</v>
      </c>
      <c r="Z36" s="7">
        <v>0</v>
      </c>
      <c r="AA36" s="7">
        <v>0</v>
      </c>
      <c r="AB36" s="7">
        <v>0</v>
      </c>
      <c r="AC36" s="8">
        <f t="shared" si="0"/>
        <v>2</v>
      </c>
    </row>
    <row r="37" spans="1:29" ht="50.1" customHeight="1" x14ac:dyDescent="0.25">
      <c r="A37" s="6">
        <v>25401.0314</v>
      </c>
      <c r="B37" s="6" t="s">
        <v>118</v>
      </c>
      <c r="C37" s="6" t="s">
        <v>155</v>
      </c>
      <c r="D37" s="6" t="s">
        <v>175</v>
      </c>
      <c r="E37" s="6" t="s">
        <v>177</v>
      </c>
      <c r="F37" s="6">
        <v>1</v>
      </c>
      <c r="G37" s="14">
        <v>0</v>
      </c>
      <c r="H37" s="14">
        <v>0</v>
      </c>
      <c r="I37" s="14">
        <v>1</v>
      </c>
      <c r="J37" s="6">
        <v>0</v>
      </c>
      <c r="K37" s="6">
        <v>0</v>
      </c>
      <c r="L37" s="14">
        <v>0</v>
      </c>
      <c r="M37" s="7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v>0</v>
      </c>
      <c r="T37" s="6">
        <v>0</v>
      </c>
      <c r="U37" s="6">
        <v>0</v>
      </c>
      <c r="V37" s="6">
        <v>0</v>
      </c>
      <c r="W37" s="6">
        <v>0</v>
      </c>
      <c r="X37" s="14">
        <v>0</v>
      </c>
      <c r="Y37" s="7">
        <v>0</v>
      </c>
      <c r="Z37" s="7">
        <v>0</v>
      </c>
      <c r="AA37" s="7">
        <v>0</v>
      </c>
      <c r="AB37" s="7">
        <v>0</v>
      </c>
      <c r="AC37" s="8">
        <f t="shared" ref="AC37:AC57" si="1">SUM(G37:AB37)</f>
        <v>1</v>
      </c>
    </row>
    <row r="38" spans="1:29" ht="93" customHeight="1" x14ac:dyDescent="0.25">
      <c r="A38" s="6" t="s">
        <v>207</v>
      </c>
      <c r="B38" s="6" t="s">
        <v>119</v>
      </c>
      <c r="C38" s="6" t="s">
        <v>157</v>
      </c>
      <c r="D38" s="6" t="s">
        <v>178</v>
      </c>
      <c r="E38" s="6" t="s">
        <v>179</v>
      </c>
      <c r="F38" s="6">
        <v>13</v>
      </c>
      <c r="G38" s="14">
        <v>3</v>
      </c>
      <c r="H38" s="14">
        <v>0</v>
      </c>
      <c r="I38" s="14">
        <v>5</v>
      </c>
      <c r="J38" s="6">
        <v>0</v>
      </c>
      <c r="K38" s="6">
        <v>0</v>
      </c>
      <c r="L38" s="14">
        <v>5</v>
      </c>
      <c r="M38" s="7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v>0</v>
      </c>
      <c r="T38" s="6">
        <v>0</v>
      </c>
      <c r="U38" s="6">
        <v>0</v>
      </c>
      <c r="V38" s="6">
        <v>0</v>
      </c>
      <c r="W38" s="6">
        <v>0</v>
      </c>
      <c r="X38" s="14">
        <v>0</v>
      </c>
      <c r="Y38" s="7">
        <v>0</v>
      </c>
      <c r="Z38" s="7">
        <v>0</v>
      </c>
      <c r="AA38" s="7">
        <v>0</v>
      </c>
      <c r="AB38" s="7">
        <v>0</v>
      </c>
      <c r="AC38" s="8">
        <f t="shared" si="1"/>
        <v>13</v>
      </c>
    </row>
    <row r="39" spans="1:29" ht="127.5" customHeight="1" x14ac:dyDescent="0.25">
      <c r="A39" s="6" t="s">
        <v>208</v>
      </c>
      <c r="B39" s="6" t="s">
        <v>120</v>
      </c>
      <c r="C39" s="6" t="s">
        <v>157</v>
      </c>
      <c r="D39" s="6" t="s">
        <v>178</v>
      </c>
      <c r="E39" s="6" t="s">
        <v>180</v>
      </c>
      <c r="F39" s="6">
        <v>7</v>
      </c>
      <c r="G39" s="14">
        <v>1</v>
      </c>
      <c r="H39" s="14">
        <v>1</v>
      </c>
      <c r="I39" s="14">
        <v>2</v>
      </c>
      <c r="J39" s="6">
        <v>0</v>
      </c>
      <c r="K39" s="6">
        <v>0</v>
      </c>
      <c r="L39" s="14">
        <v>2</v>
      </c>
      <c r="M39" s="7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v>0</v>
      </c>
      <c r="T39" s="6">
        <v>0</v>
      </c>
      <c r="U39" s="6">
        <v>0</v>
      </c>
      <c r="V39" s="6">
        <v>0</v>
      </c>
      <c r="W39" s="6">
        <v>0</v>
      </c>
      <c r="X39" s="14">
        <v>1</v>
      </c>
      <c r="Y39" s="7">
        <v>0</v>
      </c>
      <c r="Z39" s="7">
        <v>0</v>
      </c>
      <c r="AA39" s="7">
        <v>0</v>
      </c>
      <c r="AB39" s="7">
        <v>0</v>
      </c>
      <c r="AC39" s="8">
        <f t="shared" si="1"/>
        <v>7</v>
      </c>
    </row>
    <row r="40" spans="1:29" ht="50.1" customHeight="1" x14ac:dyDescent="0.25">
      <c r="A40" s="6">
        <v>21601000014</v>
      </c>
      <c r="B40" s="6" t="s">
        <v>88</v>
      </c>
      <c r="C40" s="6" t="s">
        <v>158</v>
      </c>
      <c r="D40" s="6" t="s">
        <v>163</v>
      </c>
      <c r="E40" s="6" t="s">
        <v>181</v>
      </c>
      <c r="F40" s="6">
        <v>50</v>
      </c>
      <c r="G40" s="16">
        <v>3</v>
      </c>
      <c r="H40" s="16">
        <v>3</v>
      </c>
      <c r="I40" s="16">
        <v>5</v>
      </c>
      <c r="J40" s="6">
        <v>2</v>
      </c>
      <c r="K40" s="6">
        <v>1</v>
      </c>
      <c r="L40" s="16">
        <v>3</v>
      </c>
      <c r="M40" s="7">
        <v>1</v>
      </c>
      <c r="N40" s="6">
        <v>3</v>
      </c>
      <c r="O40" s="6">
        <v>3</v>
      </c>
      <c r="P40" s="6">
        <v>3</v>
      </c>
      <c r="Q40" s="6">
        <v>1</v>
      </c>
      <c r="R40" s="6">
        <v>2</v>
      </c>
      <c r="S40" s="7">
        <v>2</v>
      </c>
      <c r="T40" s="6">
        <v>2</v>
      </c>
      <c r="U40" s="6">
        <v>1</v>
      </c>
      <c r="V40" s="6">
        <v>1</v>
      </c>
      <c r="W40" s="6">
        <v>1</v>
      </c>
      <c r="X40" s="16">
        <v>3</v>
      </c>
      <c r="Y40" s="7">
        <v>1</v>
      </c>
      <c r="Z40" s="7">
        <v>1</v>
      </c>
      <c r="AA40" s="7">
        <v>1</v>
      </c>
      <c r="AB40" s="7">
        <v>1</v>
      </c>
      <c r="AC40" s="8">
        <f t="shared" si="1"/>
        <v>44</v>
      </c>
    </row>
    <row r="41" spans="1:29" ht="93.95" customHeight="1" x14ac:dyDescent="0.25">
      <c r="A41" s="6" t="s">
        <v>209</v>
      </c>
      <c r="B41" s="6" t="s">
        <v>121</v>
      </c>
      <c r="C41" s="6" t="s">
        <v>54</v>
      </c>
      <c r="D41" s="6" t="s">
        <v>163</v>
      </c>
      <c r="E41" s="6" t="s">
        <v>181</v>
      </c>
      <c r="F41" s="6">
        <v>189</v>
      </c>
      <c r="G41" s="16">
        <v>15</v>
      </c>
      <c r="H41" s="16">
        <v>10</v>
      </c>
      <c r="I41" s="16">
        <v>19</v>
      </c>
      <c r="J41" s="6">
        <v>5</v>
      </c>
      <c r="K41" s="6">
        <v>4</v>
      </c>
      <c r="L41" s="16">
        <v>15</v>
      </c>
      <c r="M41" s="7">
        <v>4</v>
      </c>
      <c r="N41" s="6">
        <v>15</v>
      </c>
      <c r="O41" s="6">
        <v>15</v>
      </c>
      <c r="P41" s="6">
        <v>15</v>
      </c>
      <c r="Q41" s="6">
        <v>5</v>
      </c>
      <c r="R41" s="6">
        <v>5</v>
      </c>
      <c r="S41" s="7">
        <v>4</v>
      </c>
      <c r="T41" s="6">
        <v>5</v>
      </c>
      <c r="U41" s="6">
        <v>4</v>
      </c>
      <c r="V41" s="6">
        <v>4</v>
      </c>
      <c r="W41" s="6">
        <v>5</v>
      </c>
      <c r="X41" s="16">
        <v>15</v>
      </c>
      <c r="Y41" s="7">
        <v>4</v>
      </c>
      <c r="Z41" s="7">
        <v>4</v>
      </c>
      <c r="AA41" s="7">
        <v>4</v>
      </c>
      <c r="AB41" s="7">
        <v>3</v>
      </c>
      <c r="AC41" s="8">
        <f t="shared" si="1"/>
        <v>179</v>
      </c>
    </row>
    <row r="42" spans="1:29" ht="93.95" customHeight="1" x14ac:dyDescent="0.25">
      <c r="A42" s="6" t="s">
        <v>210</v>
      </c>
      <c r="B42" s="6" t="s">
        <v>122</v>
      </c>
      <c r="C42" s="6" t="s">
        <v>54</v>
      </c>
      <c r="D42" s="6" t="s">
        <v>163</v>
      </c>
      <c r="E42" s="6" t="s">
        <v>181</v>
      </c>
      <c r="F42" s="6">
        <v>126</v>
      </c>
      <c r="G42" s="16">
        <v>10</v>
      </c>
      <c r="H42" s="16">
        <v>5</v>
      </c>
      <c r="I42" s="16">
        <v>25</v>
      </c>
      <c r="J42" s="6">
        <v>4</v>
      </c>
      <c r="K42" s="6">
        <v>3</v>
      </c>
      <c r="L42" s="16">
        <v>10</v>
      </c>
      <c r="M42" s="7">
        <v>3</v>
      </c>
      <c r="N42" s="6">
        <v>5</v>
      </c>
      <c r="O42" s="6">
        <v>5</v>
      </c>
      <c r="P42" s="6">
        <v>5</v>
      </c>
      <c r="Q42" s="6">
        <v>4</v>
      </c>
      <c r="R42" s="6">
        <v>4</v>
      </c>
      <c r="S42" s="7">
        <v>3</v>
      </c>
      <c r="T42" s="6">
        <v>4</v>
      </c>
      <c r="U42" s="6">
        <v>3</v>
      </c>
      <c r="V42" s="6">
        <v>3</v>
      </c>
      <c r="W42" s="6">
        <v>4</v>
      </c>
      <c r="X42" s="16">
        <v>5</v>
      </c>
      <c r="Y42" s="7">
        <v>3</v>
      </c>
      <c r="Z42" s="7">
        <v>3</v>
      </c>
      <c r="AA42" s="7">
        <v>3</v>
      </c>
      <c r="AB42" s="7">
        <v>2</v>
      </c>
      <c r="AC42" s="8">
        <f t="shared" si="1"/>
        <v>116</v>
      </c>
    </row>
    <row r="43" spans="1:29" ht="93.95" customHeight="1" x14ac:dyDescent="0.25">
      <c r="A43" s="6" t="s">
        <v>211</v>
      </c>
      <c r="B43" s="6" t="s">
        <v>123</v>
      </c>
      <c r="C43" s="6" t="s">
        <v>54</v>
      </c>
      <c r="D43" s="6" t="s">
        <v>163</v>
      </c>
      <c r="E43" s="6" t="s">
        <v>181</v>
      </c>
      <c r="F43" s="6">
        <v>315</v>
      </c>
      <c r="G43" s="16">
        <v>25</v>
      </c>
      <c r="H43" s="16">
        <v>15</v>
      </c>
      <c r="I43" s="16">
        <v>60</v>
      </c>
      <c r="J43" s="6">
        <v>10</v>
      </c>
      <c r="K43" s="6">
        <v>7</v>
      </c>
      <c r="L43" s="16">
        <v>25</v>
      </c>
      <c r="M43" s="7">
        <v>7</v>
      </c>
      <c r="N43" s="6">
        <v>15</v>
      </c>
      <c r="O43" s="6">
        <v>15</v>
      </c>
      <c r="P43" s="6">
        <v>10</v>
      </c>
      <c r="Q43" s="6">
        <v>10</v>
      </c>
      <c r="R43" s="6">
        <v>10</v>
      </c>
      <c r="S43" s="7">
        <v>8</v>
      </c>
      <c r="T43" s="6">
        <v>10</v>
      </c>
      <c r="U43" s="6">
        <v>8</v>
      </c>
      <c r="V43" s="6">
        <v>8</v>
      </c>
      <c r="W43" s="6">
        <v>10</v>
      </c>
      <c r="X43" s="16">
        <v>10</v>
      </c>
      <c r="Y43" s="7">
        <v>7</v>
      </c>
      <c r="Z43" s="7">
        <v>7</v>
      </c>
      <c r="AA43" s="7">
        <v>7</v>
      </c>
      <c r="AB43" s="7">
        <v>5</v>
      </c>
      <c r="AC43" s="8">
        <f t="shared" si="1"/>
        <v>289</v>
      </c>
    </row>
    <row r="44" spans="1:29" ht="50.1" customHeight="1" x14ac:dyDescent="0.25">
      <c r="A44" s="6">
        <v>25901.014500000001</v>
      </c>
      <c r="B44" s="6" t="s">
        <v>124</v>
      </c>
      <c r="C44" s="6" t="s">
        <v>159</v>
      </c>
      <c r="D44" s="6" t="s">
        <v>163</v>
      </c>
      <c r="E44" s="6" t="s">
        <v>181</v>
      </c>
      <c r="F44" s="6">
        <v>35</v>
      </c>
      <c r="G44" s="16">
        <v>3</v>
      </c>
      <c r="H44" s="16">
        <v>2</v>
      </c>
      <c r="I44" s="16">
        <v>4</v>
      </c>
      <c r="J44" s="6">
        <v>1</v>
      </c>
      <c r="K44" s="6">
        <v>1</v>
      </c>
      <c r="L44" s="16">
        <v>3</v>
      </c>
      <c r="M44" s="7">
        <v>1</v>
      </c>
      <c r="N44" s="6">
        <v>3</v>
      </c>
      <c r="O44" s="6">
        <v>3</v>
      </c>
      <c r="P44" s="6">
        <v>2</v>
      </c>
      <c r="Q44" s="6">
        <v>1</v>
      </c>
      <c r="R44" s="6">
        <v>1</v>
      </c>
      <c r="S44" s="7">
        <v>1</v>
      </c>
      <c r="T44" s="6">
        <v>1</v>
      </c>
      <c r="U44" s="6">
        <v>1</v>
      </c>
      <c r="V44" s="6">
        <v>1</v>
      </c>
      <c r="W44" s="6">
        <v>1</v>
      </c>
      <c r="X44" s="16">
        <v>1</v>
      </c>
      <c r="Y44" s="7">
        <v>1</v>
      </c>
      <c r="Z44" s="7">
        <v>1</v>
      </c>
      <c r="AA44" s="7">
        <v>1</v>
      </c>
      <c r="AB44" s="7">
        <v>1</v>
      </c>
      <c r="AC44" s="8">
        <f t="shared" si="1"/>
        <v>35</v>
      </c>
    </row>
    <row r="45" spans="1:29" ht="50.1" customHeight="1" x14ac:dyDescent="0.25">
      <c r="A45" s="6">
        <v>21601001254</v>
      </c>
      <c r="B45" s="6" t="s">
        <v>125</v>
      </c>
      <c r="C45" s="6" t="s">
        <v>54</v>
      </c>
      <c r="D45" s="6" t="s">
        <v>163</v>
      </c>
      <c r="E45" s="6" t="s">
        <v>181</v>
      </c>
      <c r="F45" s="6">
        <v>47</v>
      </c>
      <c r="G45" s="16">
        <v>4</v>
      </c>
      <c r="H45" s="16">
        <v>3</v>
      </c>
      <c r="I45" s="16">
        <v>6</v>
      </c>
      <c r="J45" s="6">
        <v>2</v>
      </c>
      <c r="K45" s="6">
        <v>1</v>
      </c>
      <c r="L45" s="16">
        <v>4</v>
      </c>
      <c r="M45" s="7">
        <v>1</v>
      </c>
      <c r="N45" s="6">
        <v>4</v>
      </c>
      <c r="O45" s="6">
        <v>4</v>
      </c>
      <c r="P45" s="6">
        <v>3</v>
      </c>
      <c r="Q45" s="6">
        <v>1</v>
      </c>
      <c r="R45" s="6">
        <v>1</v>
      </c>
      <c r="S45" s="7">
        <v>1</v>
      </c>
      <c r="T45" s="6">
        <v>2</v>
      </c>
      <c r="U45" s="6">
        <v>1</v>
      </c>
      <c r="V45" s="6">
        <v>1</v>
      </c>
      <c r="W45" s="6">
        <v>1</v>
      </c>
      <c r="X45" s="16">
        <v>2</v>
      </c>
      <c r="Y45" s="7">
        <v>1</v>
      </c>
      <c r="Z45" s="7">
        <v>1</v>
      </c>
      <c r="AA45" s="7">
        <v>1</v>
      </c>
      <c r="AB45" s="7">
        <v>1</v>
      </c>
      <c r="AC45" s="8">
        <f t="shared" si="1"/>
        <v>46</v>
      </c>
    </row>
    <row r="46" spans="1:29" ht="50.1" customHeight="1" x14ac:dyDescent="0.25">
      <c r="A46" s="6">
        <v>21601001495</v>
      </c>
      <c r="B46" s="6" t="s">
        <v>126</v>
      </c>
      <c r="C46" s="6" t="s">
        <v>54</v>
      </c>
      <c r="D46" s="6" t="s">
        <v>163</v>
      </c>
      <c r="E46" s="6" t="s">
        <v>181</v>
      </c>
      <c r="F46" s="6">
        <v>9</v>
      </c>
      <c r="G46" s="16">
        <v>1</v>
      </c>
      <c r="H46" s="16">
        <v>1</v>
      </c>
      <c r="I46" s="16">
        <v>2</v>
      </c>
      <c r="J46" s="6"/>
      <c r="K46" s="6">
        <v>0</v>
      </c>
      <c r="L46" s="16">
        <v>1</v>
      </c>
      <c r="M46" s="7">
        <v>0</v>
      </c>
      <c r="N46" s="6">
        <v>1</v>
      </c>
      <c r="O46" s="6">
        <v>1</v>
      </c>
      <c r="P46" s="6">
        <v>1</v>
      </c>
      <c r="Q46" s="6"/>
      <c r="R46" s="6"/>
      <c r="S46" s="7">
        <v>0</v>
      </c>
      <c r="T46" s="6"/>
      <c r="U46" s="6">
        <v>0</v>
      </c>
      <c r="V46" s="6">
        <v>0</v>
      </c>
      <c r="W46" s="6"/>
      <c r="X46" s="16">
        <v>1</v>
      </c>
      <c r="Y46" s="7">
        <v>0</v>
      </c>
      <c r="Z46" s="7">
        <v>0</v>
      </c>
      <c r="AA46" s="7">
        <v>0</v>
      </c>
      <c r="AB46" s="7">
        <v>0</v>
      </c>
      <c r="AC46" s="8">
        <f t="shared" si="1"/>
        <v>9</v>
      </c>
    </row>
    <row r="47" spans="1:29" ht="50.1" customHeight="1" x14ac:dyDescent="0.25">
      <c r="A47" s="6">
        <v>21601001496</v>
      </c>
      <c r="B47" s="6" t="s">
        <v>127</v>
      </c>
      <c r="C47" s="6" t="s">
        <v>54</v>
      </c>
      <c r="D47" s="6" t="s">
        <v>163</v>
      </c>
      <c r="E47" s="6" t="s">
        <v>181</v>
      </c>
      <c r="F47" s="6">
        <v>30</v>
      </c>
      <c r="G47" s="16">
        <v>3</v>
      </c>
      <c r="H47" s="16">
        <v>3</v>
      </c>
      <c r="I47" s="16">
        <v>3</v>
      </c>
      <c r="J47" s="6">
        <v>1</v>
      </c>
      <c r="K47" s="6">
        <v>1</v>
      </c>
      <c r="L47" s="16">
        <v>3</v>
      </c>
      <c r="M47" s="7">
        <v>1</v>
      </c>
      <c r="N47" s="6">
        <v>1</v>
      </c>
      <c r="O47" s="6">
        <v>1</v>
      </c>
      <c r="P47" s="6">
        <v>1</v>
      </c>
      <c r="Q47" s="6">
        <v>1</v>
      </c>
      <c r="R47" s="6">
        <v>1</v>
      </c>
      <c r="S47" s="7">
        <v>1</v>
      </c>
      <c r="T47" s="6">
        <v>1</v>
      </c>
      <c r="U47" s="6">
        <v>1</v>
      </c>
      <c r="V47" s="6">
        <v>1</v>
      </c>
      <c r="W47" s="6">
        <v>1</v>
      </c>
      <c r="X47" s="16">
        <v>1</v>
      </c>
      <c r="Y47" s="7">
        <v>1</v>
      </c>
      <c r="Z47" s="7">
        <v>1</v>
      </c>
      <c r="AA47" s="7">
        <v>1</v>
      </c>
      <c r="AB47" s="7">
        <v>1</v>
      </c>
      <c r="AC47" s="8">
        <f t="shared" si="1"/>
        <v>30</v>
      </c>
    </row>
    <row r="48" spans="1:29" ht="50.1" customHeight="1" x14ac:dyDescent="0.25">
      <c r="A48" s="6">
        <v>21601001497</v>
      </c>
      <c r="B48" s="6" t="s">
        <v>128</v>
      </c>
      <c r="C48" s="6" t="s">
        <v>54</v>
      </c>
      <c r="D48" s="6" t="s">
        <v>163</v>
      </c>
      <c r="E48" s="6" t="s">
        <v>181</v>
      </c>
      <c r="F48" s="6">
        <v>83</v>
      </c>
      <c r="G48" s="16">
        <v>7</v>
      </c>
      <c r="H48" s="16">
        <v>7</v>
      </c>
      <c r="I48" s="16">
        <v>10</v>
      </c>
      <c r="J48" s="6">
        <v>2</v>
      </c>
      <c r="K48" s="6">
        <v>2</v>
      </c>
      <c r="L48" s="16">
        <v>7</v>
      </c>
      <c r="M48" s="7">
        <v>1</v>
      </c>
      <c r="N48" s="6">
        <v>7</v>
      </c>
      <c r="O48" s="6">
        <v>7</v>
      </c>
      <c r="P48" s="6">
        <v>5</v>
      </c>
      <c r="Q48" s="6">
        <v>2</v>
      </c>
      <c r="R48" s="6">
        <v>2</v>
      </c>
      <c r="S48" s="7">
        <v>2</v>
      </c>
      <c r="T48" s="6">
        <v>2</v>
      </c>
      <c r="U48" s="6">
        <v>2</v>
      </c>
      <c r="V48" s="6">
        <v>2</v>
      </c>
      <c r="W48" s="6">
        <v>2</v>
      </c>
      <c r="X48" s="16">
        <v>5</v>
      </c>
      <c r="Y48" s="7">
        <v>2</v>
      </c>
      <c r="Z48" s="7">
        <v>2</v>
      </c>
      <c r="AA48" s="7">
        <v>1</v>
      </c>
      <c r="AB48" s="7">
        <v>1</v>
      </c>
      <c r="AC48" s="8">
        <f t="shared" si="1"/>
        <v>80</v>
      </c>
    </row>
    <row r="49" spans="1:29" ht="50.1" customHeight="1" x14ac:dyDescent="0.25">
      <c r="A49" s="6">
        <v>21601001498</v>
      </c>
      <c r="B49" s="6" t="s">
        <v>129</v>
      </c>
      <c r="C49" s="6" t="s">
        <v>54</v>
      </c>
      <c r="D49" s="6" t="s">
        <v>163</v>
      </c>
      <c r="E49" s="6" t="s">
        <v>181</v>
      </c>
      <c r="F49" s="6">
        <v>57</v>
      </c>
      <c r="G49" s="16">
        <v>5</v>
      </c>
      <c r="H49" s="16">
        <v>5</v>
      </c>
      <c r="I49" s="16">
        <v>8</v>
      </c>
      <c r="J49" s="6">
        <v>1</v>
      </c>
      <c r="K49" s="6">
        <v>1</v>
      </c>
      <c r="L49" s="16">
        <v>5</v>
      </c>
      <c r="M49" s="7">
        <v>1</v>
      </c>
      <c r="N49" s="6">
        <v>5</v>
      </c>
      <c r="O49" s="6">
        <v>5</v>
      </c>
      <c r="P49" s="6">
        <v>5</v>
      </c>
      <c r="Q49" s="6">
        <v>1</v>
      </c>
      <c r="R49" s="6">
        <v>1</v>
      </c>
      <c r="S49" s="7">
        <v>1</v>
      </c>
      <c r="T49" s="6">
        <v>1</v>
      </c>
      <c r="U49" s="6">
        <v>1</v>
      </c>
      <c r="V49" s="6">
        <v>1</v>
      </c>
      <c r="W49" s="6">
        <v>1</v>
      </c>
      <c r="X49" s="16">
        <v>5</v>
      </c>
      <c r="Y49" s="7">
        <v>1</v>
      </c>
      <c r="Z49" s="7">
        <v>1</v>
      </c>
      <c r="AA49" s="7">
        <v>1</v>
      </c>
      <c r="AB49" s="7">
        <v>1</v>
      </c>
      <c r="AC49" s="8">
        <f t="shared" si="1"/>
        <v>57</v>
      </c>
    </row>
    <row r="50" spans="1:29" ht="50.1" customHeight="1" x14ac:dyDescent="0.25">
      <c r="A50" s="6">
        <v>21601001499</v>
      </c>
      <c r="B50" s="6" t="s">
        <v>130</v>
      </c>
      <c r="C50" s="6" t="s">
        <v>54</v>
      </c>
      <c r="D50" s="6" t="s">
        <v>163</v>
      </c>
      <c r="E50" s="6" t="s">
        <v>181</v>
      </c>
      <c r="F50" s="6">
        <v>21</v>
      </c>
      <c r="G50" s="16">
        <v>1</v>
      </c>
      <c r="H50" s="16">
        <v>1</v>
      </c>
      <c r="I50" s="16">
        <v>1</v>
      </c>
      <c r="J50" s="6">
        <v>1</v>
      </c>
      <c r="K50" s="6">
        <v>1</v>
      </c>
      <c r="L50" s="16">
        <v>1</v>
      </c>
      <c r="M50" s="7">
        <v>1</v>
      </c>
      <c r="N50" s="6">
        <v>1</v>
      </c>
      <c r="O50" s="6">
        <v>1</v>
      </c>
      <c r="P50" s="6">
        <v>1</v>
      </c>
      <c r="Q50" s="6">
        <v>1</v>
      </c>
      <c r="R50" s="6">
        <v>1</v>
      </c>
      <c r="S50" s="7">
        <v>1</v>
      </c>
      <c r="T50" s="6">
        <v>1</v>
      </c>
      <c r="U50" s="6">
        <v>1</v>
      </c>
      <c r="V50" s="6">
        <v>1</v>
      </c>
      <c r="W50" s="6"/>
      <c r="X50" s="16">
        <v>1</v>
      </c>
      <c r="Y50" s="7">
        <v>1</v>
      </c>
      <c r="Z50" s="7">
        <v>1</v>
      </c>
      <c r="AA50" s="7">
        <v>1</v>
      </c>
      <c r="AB50" s="7">
        <v>1</v>
      </c>
      <c r="AC50" s="8">
        <f t="shared" si="1"/>
        <v>21</v>
      </c>
    </row>
    <row r="51" spans="1:29" ht="50.1" customHeight="1" x14ac:dyDescent="0.25">
      <c r="A51" s="6">
        <v>21601001500</v>
      </c>
      <c r="B51" s="6" t="s">
        <v>131</v>
      </c>
      <c r="C51" s="6" t="s">
        <v>54</v>
      </c>
      <c r="D51" s="6" t="s">
        <v>163</v>
      </c>
      <c r="E51" s="6" t="s">
        <v>181</v>
      </c>
      <c r="F51" s="6">
        <v>11</v>
      </c>
      <c r="G51" s="16">
        <v>1</v>
      </c>
      <c r="H51" s="16">
        <v>1</v>
      </c>
      <c r="I51" s="16">
        <v>1</v>
      </c>
      <c r="J51" s="6">
        <v>1</v>
      </c>
      <c r="K51" s="6">
        <v>1</v>
      </c>
      <c r="L51" s="16">
        <v>1</v>
      </c>
      <c r="M51" s="7">
        <v>1</v>
      </c>
      <c r="N51" s="6">
        <v>1</v>
      </c>
      <c r="O51" s="6">
        <v>1</v>
      </c>
      <c r="P51" s="6"/>
      <c r="Q51" s="6"/>
      <c r="R51" s="6"/>
      <c r="S51" s="7">
        <v>0</v>
      </c>
      <c r="T51" s="6"/>
      <c r="U51" s="6">
        <v>0</v>
      </c>
      <c r="V51" s="6">
        <v>0</v>
      </c>
      <c r="W51" s="6"/>
      <c r="X51" s="16">
        <v>1</v>
      </c>
      <c r="Y51" s="7">
        <v>1</v>
      </c>
      <c r="Z51" s="7">
        <v>0</v>
      </c>
      <c r="AA51" s="7">
        <v>0</v>
      </c>
      <c r="AB51" s="7">
        <v>0</v>
      </c>
      <c r="AC51" s="8">
        <f t="shared" si="1"/>
        <v>11</v>
      </c>
    </row>
    <row r="52" spans="1:29" ht="50.1" customHeight="1" x14ac:dyDescent="0.25">
      <c r="A52" s="6">
        <v>21601001501</v>
      </c>
      <c r="B52" s="6" t="s">
        <v>132</v>
      </c>
      <c r="C52" s="6" t="s">
        <v>54</v>
      </c>
      <c r="D52" s="6" t="s">
        <v>163</v>
      </c>
      <c r="E52" s="6" t="s">
        <v>181</v>
      </c>
      <c r="F52" s="6">
        <v>44</v>
      </c>
      <c r="G52" s="16">
        <v>2</v>
      </c>
      <c r="H52" s="16">
        <v>2</v>
      </c>
      <c r="I52" s="16">
        <v>2</v>
      </c>
      <c r="J52" s="6">
        <v>2</v>
      </c>
      <c r="K52" s="6">
        <v>1</v>
      </c>
      <c r="L52" s="16">
        <v>2</v>
      </c>
      <c r="M52" s="7">
        <v>1</v>
      </c>
      <c r="N52" s="6">
        <v>2</v>
      </c>
      <c r="O52" s="6">
        <v>2</v>
      </c>
      <c r="P52" s="6">
        <v>2</v>
      </c>
      <c r="Q52" s="6">
        <v>2</v>
      </c>
      <c r="R52" s="6">
        <v>2</v>
      </c>
      <c r="S52" s="7">
        <v>2</v>
      </c>
      <c r="T52" s="6">
        <v>2</v>
      </c>
      <c r="U52" s="6">
        <v>2</v>
      </c>
      <c r="V52" s="6">
        <v>2</v>
      </c>
      <c r="W52" s="6">
        <v>2</v>
      </c>
      <c r="X52" s="16">
        <v>2</v>
      </c>
      <c r="Y52" s="7">
        <v>1</v>
      </c>
      <c r="Z52" s="7">
        <v>2</v>
      </c>
      <c r="AA52" s="7">
        <v>1</v>
      </c>
      <c r="AB52" s="7">
        <v>1</v>
      </c>
      <c r="AC52" s="8">
        <f t="shared" si="1"/>
        <v>39</v>
      </c>
    </row>
    <row r="53" spans="1:29" ht="50.1" customHeight="1" x14ac:dyDescent="0.25">
      <c r="A53" s="6">
        <v>21601001502</v>
      </c>
      <c r="B53" s="6" t="s">
        <v>133</v>
      </c>
      <c r="C53" s="6" t="s">
        <v>54</v>
      </c>
      <c r="D53" s="6" t="s">
        <v>163</v>
      </c>
      <c r="E53" s="6" t="s">
        <v>181</v>
      </c>
      <c r="F53" s="6">
        <v>26</v>
      </c>
      <c r="G53" s="16">
        <v>2</v>
      </c>
      <c r="H53" s="16">
        <v>1</v>
      </c>
      <c r="I53" s="16">
        <v>2</v>
      </c>
      <c r="J53" s="6">
        <v>1</v>
      </c>
      <c r="K53" s="6">
        <v>1</v>
      </c>
      <c r="L53" s="16">
        <v>2</v>
      </c>
      <c r="M53" s="7">
        <v>1</v>
      </c>
      <c r="N53" s="6">
        <v>2</v>
      </c>
      <c r="O53" s="6">
        <v>1</v>
      </c>
      <c r="P53" s="6">
        <v>1</v>
      </c>
      <c r="Q53" s="6">
        <v>1</v>
      </c>
      <c r="R53" s="6">
        <v>1</v>
      </c>
      <c r="S53" s="7">
        <v>1</v>
      </c>
      <c r="T53" s="6">
        <v>1</v>
      </c>
      <c r="U53" s="6">
        <v>1</v>
      </c>
      <c r="V53" s="6">
        <v>1</v>
      </c>
      <c r="W53" s="6">
        <v>1</v>
      </c>
      <c r="X53" s="16">
        <v>1</v>
      </c>
      <c r="Y53" s="7">
        <v>1</v>
      </c>
      <c r="Z53" s="7">
        <v>1</v>
      </c>
      <c r="AA53" s="7">
        <v>1</v>
      </c>
      <c r="AB53" s="7">
        <v>1</v>
      </c>
      <c r="AC53" s="8">
        <f t="shared" si="1"/>
        <v>26</v>
      </c>
    </row>
    <row r="54" spans="1:29" ht="50.1" customHeight="1" x14ac:dyDescent="0.25">
      <c r="A54" s="6">
        <v>21601001503</v>
      </c>
      <c r="B54" s="6" t="s">
        <v>134</v>
      </c>
      <c r="C54" s="6" t="s">
        <v>54</v>
      </c>
      <c r="D54" s="6" t="s">
        <v>163</v>
      </c>
      <c r="E54" s="6" t="s">
        <v>181</v>
      </c>
      <c r="F54" s="6">
        <v>39</v>
      </c>
      <c r="G54" s="16">
        <v>3</v>
      </c>
      <c r="H54" s="16">
        <v>3</v>
      </c>
      <c r="I54" s="16">
        <v>4</v>
      </c>
      <c r="J54" s="6">
        <v>1</v>
      </c>
      <c r="K54" s="6">
        <v>1</v>
      </c>
      <c r="L54" s="16">
        <v>3</v>
      </c>
      <c r="M54" s="7">
        <v>1</v>
      </c>
      <c r="N54" s="6">
        <v>3</v>
      </c>
      <c r="O54" s="6">
        <v>3</v>
      </c>
      <c r="P54" s="6">
        <v>3</v>
      </c>
      <c r="Q54" s="6">
        <v>1</v>
      </c>
      <c r="R54" s="6">
        <v>1</v>
      </c>
      <c r="S54" s="7">
        <v>1</v>
      </c>
      <c r="T54" s="6">
        <v>1</v>
      </c>
      <c r="U54" s="6">
        <v>1</v>
      </c>
      <c r="V54" s="6">
        <v>1</v>
      </c>
      <c r="W54" s="6">
        <v>1</v>
      </c>
      <c r="X54" s="16">
        <v>3</v>
      </c>
      <c r="Y54" s="7">
        <v>1</v>
      </c>
      <c r="Z54" s="7">
        <v>1</v>
      </c>
      <c r="AA54" s="7">
        <v>1</v>
      </c>
      <c r="AB54" s="7">
        <v>1</v>
      </c>
      <c r="AC54" s="8">
        <f t="shared" si="1"/>
        <v>39</v>
      </c>
    </row>
    <row r="55" spans="1:29" ht="50.1" customHeight="1" x14ac:dyDescent="0.25">
      <c r="A55" s="6">
        <v>21601001504</v>
      </c>
      <c r="B55" s="6" t="s">
        <v>135</v>
      </c>
      <c r="C55" s="6" t="s">
        <v>54</v>
      </c>
      <c r="D55" s="6" t="s">
        <v>163</v>
      </c>
      <c r="E55" s="6" t="s">
        <v>181</v>
      </c>
      <c r="F55" s="6">
        <v>59</v>
      </c>
      <c r="G55" s="16">
        <v>5</v>
      </c>
      <c r="H55" s="16">
        <v>5</v>
      </c>
      <c r="I55" s="16">
        <v>6</v>
      </c>
      <c r="J55" s="6">
        <v>1</v>
      </c>
      <c r="K55" s="6">
        <v>1</v>
      </c>
      <c r="L55" s="16">
        <v>5</v>
      </c>
      <c r="M55" s="7">
        <v>1</v>
      </c>
      <c r="N55" s="6">
        <v>5</v>
      </c>
      <c r="O55" s="6">
        <v>5</v>
      </c>
      <c r="P55" s="6">
        <v>5</v>
      </c>
      <c r="Q55" s="6">
        <v>1</v>
      </c>
      <c r="R55" s="6">
        <v>1</v>
      </c>
      <c r="S55" s="7">
        <v>1</v>
      </c>
      <c r="T55" s="6">
        <v>2</v>
      </c>
      <c r="U55" s="6">
        <v>2</v>
      </c>
      <c r="V55" s="6">
        <v>2</v>
      </c>
      <c r="W55" s="6">
        <v>1</v>
      </c>
      <c r="X55" s="16">
        <v>5</v>
      </c>
      <c r="Y55" s="7">
        <v>1</v>
      </c>
      <c r="Z55" s="7">
        <v>1</v>
      </c>
      <c r="AA55" s="7">
        <v>1</v>
      </c>
      <c r="AB55" s="7">
        <v>1</v>
      </c>
      <c r="AC55" s="8">
        <f t="shared" si="1"/>
        <v>58</v>
      </c>
    </row>
    <row r="56" spans="1:29" ht="50.1" customHeight="1" x14ac:dyDescent="0.25">
      <c r="A56" s="6">
        <v>21601001505</v>
      </c>
      <c r="B56" s="6" t="s">
        <v>136</v>
      </c>
      <c r="C56" s="6" t="s">
        <v>54</v>
      </c>
      <c r="D56" s="6" t="s">
        <v>163</v>
      </c>
      <c r="E56" s="6" t="s">
        <v>181</v>
      </c>
      <c r="F56" s="6">
        <v>59</v>
      </c>
      <c r="G56" s="16">
        <v>5</v>
      </c>
      <c r="H56" s="16">
        <v>5</v>
      </c>
      <c r="I56" s="16">
        <v>6</v>
      </c>
      <c r="J56" s="6">
        <v>1</v>
      </c>
      <c r="K56" s="6">
        <v>1</v>
      </c>
      <c r="L56" s="16">
        <v>5</v>
      </c>
      <c r="M56" s="7">
        <v>1</v>
      </c>
      <c r="N56" s="6">
        <v>5</v>
      </c>
      <c r="O56" s="6">
        <v>5</v>
      </c>
      <c r="P56" s="6">
        <v>5</v>
      </c>
      <c r="Q56" s="6">
        <v>1</v>
      </c>
      <c r="R56" s="6">
        <v>1</v>
      </c>
      <c r="S56" s="7">
        <v>1</v>
      </c>
      <c r="T56" s="6">
        <v>2</v>
      </c>
      <c r="U56" s="6">
        <v>2</v>
      </c>
      <c r="V56" s="6">
        <v>2</v>
      </c>
      <c r="W56" s="6">
        <v>1</v>
      </c>
      <c r="X56" s="16">
        <v>5</v>
      </c>
      <c r="Y56" s="7">
        <v>1</v>
      </c>
      <c r="Z56" s="7">
        <v>1</v>
      </c>
      <c r="AA56" s="7">
        <v>1</v>
      </c>
      <c r="AB56" s="7">
        <v>1</v>
      </c>
      <c r="AC56" s="8">
        <f t="shared" si="1"/>
        <v>58</v>
      </c>
    </row>
    <row r="57" spans="1:29" ht="50.1" customHeight="1" x14ac:dyDescent="0.25">
      <c r="A57" s="6" t="s">
        <v>212</v>
      </c>
      <c r="B57" s="6" t="s">
        <v>137</v>
      </c>
      <c r="C57" s="6" t="s">
        <v>160</v>
      </c>
      <c r="D57" s="6" t="s">
        <v>167</v>
      </c>
      <c r="E57" s="6" t="s">
        <v>168</v>
      </c>
      <c r="F57" s="6">
        <v>1066</v>
      </c>
      <c r="G57" s="16">
        <v>180</v>
      </c>
      <c r="H57" s="16">
        <v>100</v>
      </c>
      <c r="I57" s="16">
        <v>300</v>
      </c>
      <c r="J57" s="6">
        <v>10</v>
      </c>
      <c r="K57" s="6">
        <v>7</v>
      </c>
      <c r="L57" s="16">
        <v>180</v>
      </c>
      <c r="M57" s="7">
        <v>7</v>
      </c>
      <c r="N57" s="6">
        <v>10</v>
      </c>
      <c r="O57" s="6">
        <v>10</v>
      </c>
      <c r="P57" s="6">
        <v>50</v>
      </c>
      <c r="Q57" s="6">
        <v>10</v>
      </c>
      <c r="R57" s="6">
        <v>10</v>
      </c>
      <c r="S57" s="7">
        <v>8</v>
      </c>
      <c r="T57" s="6">
        <v>10</v>
      </c>
      <c r="U57" s="6">
        <v>8</v>
      </c>
      <c r="V57" s="6">
        <v>8</v>
      </c>
      <c r="W57" s="6">
        <v>10</v>
      </c>
      <c r="X57" s="16">
        <v>96</v>
      </c>
      <c r="Y57" s="7">
        <v>7</v>
      </c>
      <c r="Z57" s="7">
        <v>7</v>
      </c>
      <c r="AA57" s="7">
        <v>7</v>
      </c>
      <c r="AB57" s="7">
        <v>5</v>
      </c>
      <c r="AC57" s="8">
        <f t="shared" si="1"/>
        <v>1040</v>
      </c>
    </row>
    <row r="58" spans="1:29" x14ac:dyDescent="0.25">
      <c r="A58" s="38" t="s">
        <v>85</v>
      </c>
      <c r="B58" s="38"/>
      <c r="C58" s="38"/>
      <c r="D58" s="38"/>
      <c r="E58" s="38"/>
      <c r="F58" s="19">
        <f>SUM(F5:F57)</f>
        <v>7059</v>
      </c>
      <c r="G58" s="20">
        <f>SUM(G5:G57)</f>
        <v>630</v>
      </c>
      <c r="H58" s="20">
        <f t="shared" ref="H58:AB58" si="2">SUM(H5:H57)</f>
        <v>515</v>
      </c>
      <c r="I58" s="20">
        <f t="shared" si="2"/>
        <v>1769</v>
      </c>
      <c r="J58" s="20">
        <f t="shared" si="2"/>
        <v>177</v>
      </c>
      <c r="K58" s="20">
        <f>SUM(K5:K57)</f>
        <v>145</v>
      </c>
      <c r="L58" s="20">
        <f t="shared" si="2"/>
        <v>1037</v>
      </c>
      <c r="M58" s="20">
        <f t="shared" si="2"/>
        <v>83</v>
      </c>
      <c r="N58" s="20">
        <f t="shared" si="2"/>
        <v>258</v>
      </c>
      <c r="O58" s="20">
        <f t="shared" si="2"/>
        <v>261</v>
      </c>
      <c r="P58" s="20">
        <f t="shared" si="2"/>
        <v>288</v>
      </c>
      <c r="Q58" s="20">
        <f t="shared" si="2"/>
        <v>212</v>
      </c>
      <c r="R58" s="20">
        <f t="shared" si="2"/>
        <v>87</v>
      </c>
      <c r="S58" s="20">
        <f t="shared" si="2"/>
        <v>158</v>
      </c>
      <c r="T58" s="20">
        <f t="shared" si="2"/>
        <v>193</v>
      </c>
      <c r="U58" s="20">
        <f t="shared" si="2"/>
        <v>70</v>
      </c>
      <c r="V58" s="20">
        <f t="shared" si="2"/>
        <v>71</v>
      </c>
      <c r="W58" s="20">
        <f t="shared" si="2"/>
        <v>88</v>
      </c>
      <c r="X58" s="20">
        <f t="shared" si="2"/>
        <v>365</v>
      </c>
      <c r="Y58" s="20">
        <f t="shared" si="2"/>
        <v>70.8</v>
      </c>
      <c r="Z58" s="20">
        <f t="shared" si="2"/>
        <v>159.80000000000001</v>
      </c>
      <c r="AA58" s="20">
        <f t="shared" si="2"/>
        <v>69.400000000000006</v>
      </c>
      <c r="AB58" s="20">
        <f t="shared" si="2"/>
        <v>52</v>
      </c>
      <c r="AC58" s="21">
        <f>SUM(AC5:AC57)</f>
        <v>6759</v>
      </c>
    </row>
  </sheetData>
  <mergeCells count="18">
    <mergeCell ref="F2:F4"/>
    <mergeCell ref="A58:E58"/>
    <mergeCell ref="A2:A4"/>
    <mergeCell ref="B2:B4"/>
    <mergeCell ref="C2:C4"/>
    <mergeCell ref="D2:D4"/>
    <mergeCell ref="E2:E4"/>
    <mergeCell ref="AC2:AC4"/>
    <mergeCell ref="G3:H3"/>
    <mergeCell ref="I3:J3"/>
    <mergeCell ref="K3:M3"/>
    <mergeCell ref="N3:P3"/>
    <mergeCell ref="Q3:V3"/>
    <mergeCell ref="W3:Y3"/>
    <mergeCell ref="Z3:AB3"/>
    <mergeCell ref="G2:M2"/>
    <mergeCell ref="N2:P2"/>
    <mergeCell ref="Q2:AB2"/>
  </mergeCells>
  <pageMargins left="0.19685039370078741" right="0.19685039370078741" top="0.19685039370078741" bottom="0.19685039370078741" header="0.31496062992125984" footer="0.31496062992125984"/>
  <pageSetup scale="60" orientation="landscape" horizontalDpi="300" verticalDpi="300" r:id="rId1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zoomScaleNormal="100" workbookViewId="0">
      <pane xSplit="4" ySplit="4" topLeftCell="U5" activePane="bottomRight" state="frozen"/>
      <selection pane="topRight" activeCell="G1" sqref="G1"/>
      <selection pane="bottomLeft" activeCell="A4" sqref="A4"/>
      <selection pane="bottomRight" activeCell="A17" sqref="A17:C17"/>
    </sheetView>
  </sheetViews>
  <sheetFormatPr baseColWidth="10" defaultRowHeight="15" x14ac:dyDescent="0.25"/>
  <cols>
    <col min="1" max="1" width="22.140625" customWidth="1"/>
    <col min="2" max="2" width="27.42578125" customWidth="1"/>
    <col min="3" max="3" width="18.42578125" customWidth="1"/>
    <col min="28" max="28" width="16.5703125" customWidth="1"/>
  </cols>
  <sheetData>
    <row r="1" spans="1:29" x14ac:dyDescent="0.25">
      <c r="A1" t="s">
        <v>269</v>
      </c>
    </row>
    <row r="2" spans="1:29" ht="15" customHeight="1" x14ac:dyDescent="0.25">
      <c r="A2" s="49" t="s">
        <v>214</v>
      </c>
      <c r="B2" s="49" t="s">
        <v>1</v>
      </c>
      <c r="C2" s="49" t="s">
        <v>227</v>
      </c>
      <c r="D2" s="49" t="s">
        <v>2</v>
      </c>
      <c r="E2" s="38" t="s">
        <v>74</v>
      </c>
      <c r="F2" s="38"/>
      <c r="G2" s="38"/>
      <c r="H2" s="38"/>
      <c r="I2" s="38"/>
      <c r="J2" s="38"/>
      <c r="K2" s="38"/>
      <c r="L2" s="38" t="s">
        <v>78</v>
      </c>
      <c r="M2" s="38"/>
      <c r="N2" s="38"/>
      <c r="O2" s="38"/>
      <c r="P2" s="38" t="s">
        <v>79</v>
      </c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51" t="s">
        <v>82</v>
      </c>
      <c r="AC2" s="40" t="s">
        <v>262</v>
      </c>
    </row>
    <row r="3" spans="1:29" x14ac:dyDescent="0.25">
      <c r="A3" s="49"/>
      <c r="B3" s="49"/>
      <c r="C3" s="49"/>
      <c r="D3" s="49"/>
      <c r="E3" s="38" t="s">
        <v>75</v>
      </c>
      <c r="F3" s="38"/>
      <c r="G3" s="38" t="s">
        <v>76</v>
      </c>
      <c r="H3" s="38"/>
      <c r="I3" s="38" t="s">
        <v>77</v>
      </c>
      <c r="J3" s="38"/>
      <c r="K3" s="38"/>
      <c r="L3" s="38" t="s">
        <v>76</v>
      </c>
      <c r="M3" s="38"/>
      <c r="N3" s="38"/>
      <c r="O3" s="38"/>
      <c r="P3" s="38" t="s">
        <v>75</v>
      </c>
      <c r="Q3" s="38"/>
      <c r="R3" s="38"/>
      <c r="S3" s="38"/>
      <c r="T3" s="38"/>
      <c r="U3" s="38"/>
      <c r="V3" s="38" t="s">
        <v>76</v>
      </c>
      <c r="W3" s="38"/>
      <c r="X3" s="38"/>
      <c r="Y3" s="38" t="s">
        <v>77</v>
      </c>
      <c r="Z3" s="38"/>
      <c r="AA3" s="38"/>
      <c r="AB3" s="51"/>
      <c r="AC3" s="40"/>
    </row>
    <row r="4" spans="1:29" s="4" customFormat="1" ht="45" x14ac:dyDescent="0.25">
      <c r="A4" s="49"/>
      <c r="B4" s="49"/>
      <c r="C4" s="49"/>
      <c r="D4" s="49"/>
      <c r="E4" s="1" t="s">
        <v>17</v>
      </c>
      <c r="F4" s="1" t="s">
        <v>42</v>
      </c>
      <c r="G4" s="1" t="s">
        <v>39</v>
      </c>
      <c r="H4" s="1" t="s">
        <v>41</v>
      </c>
      <c r="I4" s="1" t="s">
        <v>13</v>
      </c>
      <c r="J4" s="1" t="s">
        <v>14</v>
      </c>
      <c r="K4" s="1" t="s">
        <v>6</v>
      </c>
      <c r="L4" s="1" t="s">
        <v>20</v>
      </c>
      <c r="M4" s="1" t="s">
        <v>35</v>
      </c>
      <c r="N4" s="1" t="s">
        <v>38</v>
      </c>
      <c r="O4" s="1" t="s">
        <v>45</v>
      </c>
      <c r="P4" s="1" t="s">
        <v>44</v>
      </c>
      <c r="Q4" s="1" t="s">
        <v>43</v>
      </c>
      <c r="R4" s="1" t="s">
        <v>10</v>
      </c>
      <c r="S4" s="1" t="s">
        <v>11</v>
      </c>
      <c r="T4" s="1" t="s">
        <v>16</v>
      </c>
      <c r="U4" s="1" t="s">
        <v>19</v>
      </c>
      <c r="V4" s="1" t="s">
        <v>18</v>
      </c>
      <c r="W4" s="1" t="s">
        <v>40</v>
      </c>
      <c r="X4" s="1" t="s">
        <v>5</v>
      </c>
      <c r="Y4" s="1" t="s">
        <v>7</v>
      </c>
      <c r="Z4" s="1" t="s">
        <v>8</v>
      </c>
      <c r="AA4" s="1" t="s">
        <v>9</v>
      </c>
      <c r="AB4" s="10" t="s">
        <v>261</v>
      </c>
      <c r="AC4" s="40"/>
    </row>
    <row r="5" spans="1:29" ht="50.1" customHeight="1" x14ac:dyDescent="0.25">
      <c r="A5" s="24" t="s">
        <v>216</v>
      </c>
      <c r="B5" s="24" t="s">
        <v>217</v>
      </c>
      <c r="C5" s="24" t="s">
        <v>226</v>
      </c>
      <c r="D5" s="24">
        <v>1470</v>
      </c>
      <c r="E5" s="15">
        <v>220</v>
      </c>
      <c r="F5" s="17">
        <v>89</v>
      </c>
      <c r="G5" s="15">
        <v>165</v>
      </c>
      <c r="H5" s="17">
        <v>45</v>
      </c>
      <c r="I5" s="17">
        <v>30</v>
      </c>
      <c r="J5" s="17">
        <v>220</v>
      </c>
      <c r="K5" s="26">
        <v>30</v>
      </c>
      <c r="L5" s="24">
        <v>68</v>
      </c>
      <c r="M5" s="24">
        <v>18</v>
      </c>
      <c r="N5" s="24">
        <v>89</v>
      </c>
      <c r="O5" s="27">
        <v>147</v>
      </c>
      <c r="P5" s="24">
        <v>8</v>
      </c>
      <c r="Q5" s="24">
        <v>18</v>
      </c>
      <c r="R5" s="26">
        <v>55</v>
      </c>
      <c r="S5" s="24">
        <v>45</v>
      </c>
      <c r="T5" s="24">
        <v>15</v>
      </c>
      <c r="U5" s="24">
        <v>15</v>
      </c>
      <c r="V5" s="24">
        <v>18</v>
      </c>
      <c r="W5" s="17">
        <v>68</v>
      </c>
      <c r="X5" s="26">
        <v>13</v>
      </c>
      <c r="Y5" s="26">
        <v>5</v>
      </c>
      <c r="Z5" s="26">
        <v>13</v>
      </c>
      <c r="AA5" s="26">
        <v>9</v>
      </c>
      <c r="AB5" s="24">
        <v>0</v>
      </c>
      <c r="AC5" s="27">
        <f t="shared" ref="AC5:AC16" si="0">SUM(E5:AB5)</f>
        <v>1403</v>
      </c>
    </row>
    <row r="6" spans="1:29" ht="50.1" customHeight="1" x14ac:dyDescent="0.25">
      <c r="A6" s="24" t="s">
        <v>218</v>
      </c>
      <c r="B6" s="24" t="s">
        <v>219</v>
      </c>
      <c r="C6" s="24" t="s">
        <v>226</v>
      </c>
      <c r="D6" s="24">
        <v>197</v>
      </c>
      <c r="E6" s="28">
        <v>30</v>
      </c>
      <c r="F6" s="17">
        <v>12</v>
      </c>
      <c r="G6" s="28">
        <v>22</v>
      </c>
      <c r="H6" s="17">
        <v>6</v>
      </c>
      <c r="I6" s="17">
        <v>4</v>
      </c>
      <c r="J6" s="17">
        <v>29</v>
      </c>
      <c r="K6" s="26">
        <v>4</v>
      </c>
      <c r="L6" s="24">
        <v>9</v>
      </c>
      <c r="M6" s="24">
        <v>3</v>
      </c>
      <c r="N6" s="24">
        <v>12</v>
      </c>
      <c r="O6" s="27">
        <v>20</v>
      </c>
      <c r="P6" s="24">
        <v>1</v>
      </c>
      <c r="Q6" s="24">
        <v>2</v>
      </c>
      <c r="R6" s="26">
        <v>7</v>
      </c>
      <c r="S6" s="24">
        <v>6</v>
      </c>
      <c r="T6" s="24">
        <v>2</v>
      </c>
      <c r="U6" s="24">
        <v>3</v>
      </c>
      <c r="V6" s="24">
        <v>2</v>
      </c>
      <c r="W6" s="17">
        <v>9</v>
      </c>
      <c r="X6" s="26">
        <v>2</v>
      </c>
      <c r="Y6" s="26">
        <v>1</v>
      </c>
      <c r="Z6" s="26">
        <v>2</v>
      </c>
      <c r="AA6" s="26">
        <v>1</v>
      </c>
      <c r="AB6" s="24">
        <v>0</v>
      </c>
      <c r="AC6" s="27">
        <f t="shared" si="0"/>
        <v>189</v>
      </c>
    </row>
    <row r="7" spans="1:29" ht="50.1" customHeight="1" x14ac:dyDescent="0.25">
      <c r="A7" s="24" t="s">
        <v>222</v>
      </c>
      <c r="B7" s="24" t="s">
        <v>223</v>
      </c>
      <c r="C7" s="24" t="s">
        <v>226</v>
      </c>
      <c r="D7" s="24">
        <v>144</v>
      </c>
      <c r="E7" s="15">
        <v>20</v>
      </c>
      <c r="F7" s="17">
        <v>8</v>
      </c>
      <c r="G7" s="15">
        <v>16</v>
      </c>
      <c r="H7" s="17">
        <v>5</v>
      </c>
      <c r="I7" s="17">
        <v>3</v>
      </c>
      <c r="J7" s="17">
        <v>20</v>
      </c>
      <c r="K7" s="26">
        <v>3</v>
      </c>
      <c r="L7" s="24">
        <v>7</v>
      </c>
      <c r="M7" s="24">
        <v>2</v>
      </c>
      <c r="N7" s="24">
        <v>1</v>
      </c>
      <c r="O7" s="27">
        <v>14</v>
      </c>
      <c r="P7" s="24">
        <v>1</v>
      </c>
      <c r="Q7" s="24">
        <v>2</v>
      </c>
      <c r="R7" s="26">
        <v>5</v>
      </c>
      <c r="S7" s="24">
        <v>5</v>
      </c>
      <c r="T7" s="24">
        <v>2</v>
      </c>
      <c r="U7" s="24">
        <v>6</v>
      </c>
      <c r="V7" s="24">
        <v>2</v>
      </c>
      <c r="W7" s="17">
        <v>7</v>
      </c>
      <c r="X7" s="26">
        <v>1</v>
      </c>
      <c r="Y7" s="26">
        <v>1</v>
      </c>
      <c r="Z7" s="26">
        <v>1</v>
      </c>
      <c r="AA7" s="26">
        <v>1</v>
      </c>
      <c r="AB7" s="24">
        <v>0</v>
      </c>
      <c r="AC7" s="27">
        <f t="shared" si="0"/>
        <v>133</v>
      </c>
    </row>
    <row r="8" spans="1:29" ht="50.1" customHeight="1" x14ac:dyDescent="0.25">
      <c r="A8" s="24" t="s">
        <v>224</v>
      </c>
      <c r="B8" s="24" t="s">
        <v>225</v>
      </c>
      <c r="C8" s="24" t="s">
        <v>226</v>
      </c>
      <c r="D8" s="24">
        <v>415</v>
      </c>
      <c r="E8" s="15">
        <v>70</v>
      </c>
      <c r="F8" s="17">
        <v>27</v>
      </c>
      <c r="G8" s="15">
        <v>10</v>
      </c>
      <c r="H8" s="17">
        <v>12</v>
      </c>
      <c r="I8" s="17">
        <v>8</v>
      </c>
      <c r="J8" s="17">
        <v>70</v>
      </c>
      <c r="K8" s="26">
        <v>8</v>
      </c>
      <c r="L8" s="24">
        <v>19</v>
      </c>
      <c r="M8" s="24">
        <v>8</v>
      </c>
      <c r="N8" s="24">
        <v>30</v>
      </c>
      <c r="O8" s="27">
        <v>43</v>
      </c>
      <c r="P8" s="24">
        <v>3</v>
      </c>
      <c r="Q8" s="24">
        <v>6</v>
      </c>
      <c r="R8" s="26">
        <v>15</v>
      </c>
      <c r="S8" s="24">
        <v>12</v>
      </c>
      <c r="T8" s="24">
        <v>6</v>
      </c>
      <c r="U8" s="24">
        <v>6</v>
      </c>
      <c r="V8" s="24">
        <v>6</v>
      </c>
      <c r="W8" s="17">
        <v>20</v>
      </c>
      <c r="X8" s="26">
        <v>4</v>
      </c>
      <c r="Y8" s="26">
        <v>2</v>
      </c>
      <c r="Z8" s="26">
        <v>4</v>
      </c>
      <c r="AA8" s="26">
        <v>3</v>
      </c>
      <c r="AB8" s="24">
        <v>0</v>
      </c>
      <c r="AC8" s="27">
        <f t="shared" si="0"/>
        <v>392</v>
      </c>
    </row>
    <row r="9" spans="1:29" ht="50.1" customHeight="1" x14ac:dyDescent="0.25">
      <c r="A9" s="24" t="s">
        <v>222</v>
      </c>
      <c r="B9" s="24" t="s">
        <v>223</v>
      </c>
      <c r="C9" s="24" t="s">
        <v>228</v>
      </c>
      <c r="D9" s="24">
        <v>3400</v>
      </c>
      <c r="E9" s="15">
        <v>100</v>
      </c>
      <c r="F9" s="17">
        <v>50</v>
      </c>
      <c r="G9" s="15">
        <v>100</v>
      </c>
      <c r="H9" s="17">
        <v>50</v>
      </c>
      <c r="I9" s="17">
        <v>35</v>
      </c>
      <c r="J9" s="17">
        <v>100</v>
      </c>
      <c r="K9" s="26">
        <v>35</v>
      </c>
      <c r="L9" s="24">
        <v>100</v>
      </c>
      <c r="M9" s="24">
        <v>100</v>
      </c>
      <c r="N9" s="24">
        <v>50</v>
      </c>
      <c r="O9" s="27">
        <v>0</v>
      </c>
      <c r="P9" s="24">
        <v>30</v>
      </c>
      <c r="Q9" s="24">
        <v>30</v>
      </c>
      <c r="R9" s="26">
        <v>24</v>
      </c>
      <c r="S9" s="24">
        <v>30</v>
      </c>
      <c r="T9" s="24">
        <v>24</v>
      </c>
      <c r="U9" s="24">
        <v>24</v>
      </c>
      <c r="V9" s="24">
        <v>30</v>
      </c>
      <c r="W9" s="17">
        <v>50</v>
      </c>
      <c r="X9" s="26">
        <v>21</v>
      </c>
      <c r="Y9" s="26">
        <v>21</v>
      </c>
      <c r="Z9" s="26">
        <v>21</v>
      </c>
      <c r="AA9" s="26">
        <v>15</v>
      </c>
      <c r="AB9" s="24">
        <v>2360</v>
      </c>
      <c r="AC9" s="27">
        <f t="shared" si="0"/>
        <v>3400</v>
      </c>
    </row>
    <row r="10" spans="1:29" ht="50.1" customHeight="1" x14ac:dyDescent="0.25">
      <c r="A10" s="24" t="s">
        <v>229</v>
      </c>
      <c r="B10" s="24" t="s">
        <v>230</v>
      </c>
      <c r="C10" s="24" t="s">
        <v>228</v>
      </c>
      <c r="D10" s="24">
        <v>1142</v>
      </c>
      <c r="E10" s="15">
        <v>171</v>
      </c>
      <c r="F10" s="17">
        <v>69</v>
      </c>
      <c r="G10" s="15">
        <v>128</v>
      </c>
      <c r="H10" s="17">
        <v>34</v>
      </c>
      <c r="I10" s="17">
        <v>24</v>
      </c>
      <c r="J10" s="17">
        <v>172</v>
      </c>
      <c r="K10" s="26">
        <v>24</v>
      </c>
      <c r="L10" s="24">
        <v>53</v>
      </c>
      <c r="M10" s="24">
        <v>14</v>
      </c>
      <c r="N10" s="24">
        <v>69</v>
      </c>
      <c r="O10" s="27">
        <v>114</v>
      </c>
      <c r="P10" s="24">
        <v>6</v>
      </c>
      <c r="Q10" s="24">
        <v>14</v>
      </c>
      <c r="R10" s="26">
        <v>42</v>
      </c>
      <c r="S10" s="24">
        <v>34</v>
      </c>
      <c r="T10" s="24">
        <v>11</v>
      </c>
      <c r="U10" s="24">
        <v>11</v>
      </c>
      <c r="V10" s="24">
        <v>14</v>
      </c>
      <c r="W10" s="17">
        <v>53</v>
      </c>
      <c r="X10" s="26">
        <v>10</v>
      </c>
      <c r="Y10" s="26">
        <v>4</v>
      </c>
      <c r="Z10" s="26">
        <v>10</v>
      </c>
      <c r="AA10" s="26">
        <v>7</v>
      </c>
      <c r="AB10" s="24">
        <v>0</v>
      </c>
      <c r="AC10" s="27">
        <f t="shared" si="0"/>
        <v>1088</v>
      </c>
    </row>
    <row r="11" spans="1:29" ht="50.1" customHeight="1" x14ac:dyDescent="0.25">
      <c r="A11" s="24" t="s">
        <v>58</v>
      </c>
      <c r="B11" s="24" t="s">
        <v>231</v>
      </c>
      <c r="C11" s="24" t="s">
        <v>238</v>
      </c>
      <c r="D11" s="24">
        <v>125</v>
      </c>
      <c r="E11" s="15">
        <v>10</v>
      </c>
      <c r="F11" s="17">
        <v>7</v>
      </c>
      <c r="G11" s="15">
        <v>10</v>
      </c>
      <c r="H11" s="17">
        <v>5</v>
      </c>
      <c r="I11" s="17">
        <v>4</v>
      </c>
      <c r="J11" s="17">
        <v>10</v>
      </c>
      <c r="K11" s="26">
        <v>4</v>
      </c>
      <c r="L11" s="24">
        <v>5</v>
      </c>
      <c r="M11" s="24">
        <v>5</v>
      </c>
      <c r="N11" s="24">
        <v>7</v>
      </c>
      <c r="O11" s="27">
        <v>0</v>
      </c>
      <c r="P11" s="24">
        <v>3</v>
      </c>
      <c r="Q11" s="24">
        <v>5</v>
      </c>
      <c r="R11" s="26">
        <v>4</v>
      </c>
      <c r="S11" s="24">
        <v>5</v>
      </c>
      <c r="T11" s="24">
        <v>4</v>
      </c>
      <c r="U11" s="24">
        <v>2</v>
      </c>
      <c r="V11" s="24">
        <v>3</v>
      </c>
      <c r="W11" s="17">
        <v>8</v>
      </c>
      <c r="X11" s="26">
        <v>2</v>
      </c>
      <c r="Y11" s="26">
        <v>2</v>
      </c>
      <c r="Z11" s="26">
        <v>4</v>
      </c>
      <c r="AA11" s="26">
        <v>2</v>
      </c>
      <c r="AB11" s="24">
        <v>0</v>
      </c>
      <c r="AC11" s="27">
        <f t="shared" si="0"/>
        <v>111</v>
      </c>
    </row>
    <row r="12" spans="1:29" ht="50.1" customHeight="1" x14ac:dyDescent="0.25">
      <c r="A12" s="24" t="s">
        <v>232</v>
      </c>
      <c r="B12" s="24" t="s">
        <v>233</v>
      </c>
      <c r="C12" s="24" t="s">
        <v>238</v>
      </c>
      <c r="D12" s="24">
        <v>890</v>
      </c>
      <c r="E12" s="15">
        <v>100</v>
      </c>
      <c r="F12" s="17">
        <v>52</v>
      </c>
      <c r="G12" s="15">
        <v>100</v>
      </c>
      <c r="H12" s="17">
        <v>27</v>
      </c>
      <c r="I12" s="17">
        <v>19</v>
      </c>
      <c r="J12" s="17">
        <v>100</v>
      </c>
      <c r="K12" s="26">
        <v>19</v>
      </c>
      <c r="L12" s="24">
        <v>108</v>
      </c>
      <c r="M12" s="24">
        <v>11</v>
      </c>
      <c r="N12" s="24">
        <v>53</v>
      </c>
      <c r="O12" s="27">
        <v>89</v>
      </c>
      <c r="P12" s="24">
        <v>4</v>
      </c>
      <c r="Q12" s="24">
        <v>11</v>
      </c>
      <c r="R12" s="26">
        <v>34</v>
      </c>
      <c r="S12" s="24">
        <v>27</v>
      </c>
      <c r="T12" s="24">
        <v>9</v>
      </c>
      <c r="U12" s="24">
        <v>9</v>
      </c>
      <c r="V12" s="24">
        <v>11</v>
      </c>
      <c r="W12" s="17">
        <v>42</v>
      </c>
      <c r="X12" s="26">
        <v>8</v>
      </c>
      <c r="Y12" s="26">
        <v>3</v>
      </c>
      <c r="Z12" s="26">
        <v>8</v>
      </c>
      <c r="AA12" s="26">
        <v>6</v>
      </c>
      <c r="AB12" s="24">
        <v>0</v>
      </c>
      <c r="AC12" s="27">
        <f t="shared" si="0"/>
        <v>850</v>
      </c>
    </row>
    <row r="13" spans="1:29" ht="50.1" customHeight="1" x14ac:dyDescent="0.25">
      <c r="A13" s="24" t="s">
        <v>234</v>
      </c>
      <c r="B13" s="24" t="s">
        <v>235</v>
      </c>
      <c r="C13" s="24" t="s">
        <v>238</v>
      </c>
      <c r="D13" s="24">
        <v>350</v>
      </c>
      <c r="E13" s="15">
        <v>53</v>
      </c>
      <c r="F13" s="17">
        <v>21</v>
      </c>
      <c r="G13" s="15">
        <v>39</v>
      </c>
      <c r="H13" s="17">
        <v>11</v>
      </c>
      <c r="I13" s="17">
        <v>8</v>
      </c>
      <c r="J13" s="17">
        <v>53</v>
      </c>
      <c r="K13" s="26">
        <v>8</v>
      </c>
      <c r="L13" s="24">
        <v>16</v>
      </c>
      <c r="M13" s="24">
        <v>4</v>
      </c>
      <c r="N13" s="24">
        <v>21</v>
      </c>
      <c r="O13" s="27">
        <v>35</v>
      </c>
      <c r="P13" s="24">
        <v>2</v>
      </c>
      <c r="Q13" s="24">
        <v>4</v>
      </c>
      <c r="R13" s="26">
        <v>13</v>
      </c>
      <c r="S13" s="24">
        <v>11</v>
      </c>
      <c r="T13" s="24">
        <v>3</v>
      </c>
      <c r="U13" s="24">
        <v>3</v>
      </c>
      <c r="V13" s="24">
        <v>4</v>
      </c>
      <c r="W13" s="17">
        <v>16</v>
      </c>
      <c r="X13" s="26">
        <v>3</v>
      </c>
      <c r="Y13" s="26">
        <v>1</v>
      </c>
      <c r="Z13" s="26">
        <v>3</v>
      </c>
      <c r="AA13" s="26">
        <v>2</v>
      </c>
      <c r="AB13" s="24">
        <v>0</v>
      </c>
      <c r="AC13" s="27">
        <f t="shared" si="0"/>
        <v>334</v>
      </c>
    </row>
    <row r="14" spans="1:29" ht="50.1" customHeight="1" x14ac:dyDescent="0.25">
      <c r="A14" s="24" t="s">
        <v>236</v>
      </c>
      <c r="B14" s="24" t="s">
        <v>235</v>
      </c>
      <c r="C14" s="24" t="s">
        <v>238</v>
      </c>
      <c r="D14" s="24">
        <v>700</v>
      </c>
      <c r="E14" s="15">
        <v>102</v>
      </c>
      <c r="F14" s="17">
        <v>42</v>
      </c>
      <c r="G14" s="15">
        <v>79</v>
      </c>
      <c r="H14" s="17">
        <v>21</v>
      </c>
      <c r="I14" s="17">
        <v>15</v>
      </c>
      <c r="J14" s="17">
        <v>102</v>
      </c>
      <c r="K14" s="26">
        <v>15</v>
      </c>
      <c r="L14" s="24">
        <v>33</v>
      </c>
      <c r="M14" s="24">
        <v>9</v>
      </c>
      <c r="N14" s="24">
        <v>42</v>
      </c>
      <c r="O14" s="27">
        <v>70</v>
      </c>
      <c r="P14" s="24">
        <v>4</v>
      </c>
      <c r="Q14" s="24">
        <v>9</v>
      </c>
      <c r="R14" s="26">
        <v>26</v>
      </c>
      <c r="S14" s="24">
        <v>21</v>
      </c>
      <c r="T14" s="24">
        <v>7</v>
      </c>
      <c r="U14" s="24">
        <v>7</v>
      </c>
      <c r="V14" s="24">
        <v>9</v>
      </c>
      <c r="W14" s="17">
        <v>33</v>
      </c>
      <c r="X14" s="26">
        <v>6</v>
      </c>
      <c r="Y14" s="26">
        <v>3</v>
      </c>
      <c r="Z14" s="26">
        <v>6</v>
      </c>
      <c r="AA14" s="26">
        <v>5</v>
      </c>
      <c r="AB14" s="24">
        <v>0</v>
      </c>
      <c r="AC14" s="27">
        <f t="shared" si="0"/>
        <v>666</v>
      </c>
    </row>
    <row r="15" spans="1:29" ht="50.1" customHeight="1" x14ac:dyDescent="0.25">
      <c r="A15" s="24" t="s">
        <v>237</v>
      </c>
      <c r="B15" s="24" t="s">
        <v>235</v>
      </c>
      <c r="C15" s="24" t="s">
        <v>238</v>
      </c>
      <c r="D15" s="24">
        <v>100</v>
      </c>
      <c r="E15" s="15">
        <v>15</v>
      </c>
      <c r="F15" s="15">
        <v>6</v>
      </c>
      <c r="G15" s="15">
        <v>11</v>
      </c>
      <c r="H15" s="17">
        <v>3</v>
      </c>
      <c r="I15" s="15">
        <v>2</v>
      </c>
      <c r="J15" s="24">
        <v>15</v>
      </c>
      <c r="K15" s="26">
        <v>2</v>
      </c>
      <c r="L15" s="24">
        <v>4</v>
      </c>
      <c r="M15" s="24">
        <v>1</v>
      </c>
      <c r="N15" s="24">
        <v>6</v>
      </c>
      <c r="O15" s="27">
        <v>10</v>
      </c>
      <c r="P15" s="24">
        <v>1</v>
      </c>
      <c r="Q15" s="24">
        <v>1</v>
      </c>
      <c r="R15" s="26">
        <v>4</v>
      </c>
      <c r="S15" s="24">
        <v>3</v>
      </c>
      <c r="T15" s="24">
        <v>2</v>
      </c>
      <c r="U15" s="24">
        <v>1</v>
      </c>
      <c r="V15" s="24">
        <v>1</v>
      </c>
      <c r="W15" s="17">
        <v>5</v>
      </c>
      <c r="X15" s="26">
        <v>1</v>
      </c>
      <c r="Y15" s="26">
        <v>1</v>
      </c>
      <c r="Z15" s="26">
        <v>1</v>
      </c>
      <c r="AA15" s="26">
        <v>1</v>
      </c>
      <c r="AB15" s="24">
        <v>0</v>
      </c>
      <c r="AC15" s="27">
        <f t="shared" si="0"/>
        <v>97</v>
      </c>
    </row>
    <row r="16" spans="1:29" ht="50.1" customHeight="1" x14ac:dyDescent="0.25">
      <c r="A16" s="24" t="s">
        <v>239</v>
      </c>
      <c r="B16" s="24" t="s">
        <v>240</v>
      </c>
      <c r="C16" s="24" t="s">
        <v>241</v>
      </c>
      <c r="D16" s="24">
        <v>3250</v>
      </c>
      <c r="E16" s="15">
        <v>200</v>
      </c>
      <c r="F16" s="17">
        <v>200</v>
      </c>
      <c r="G16" s="15">
        <v>300</v>
      </c>
      <c r="H16" s="17">
        <v>100</v>
      </c>
      <c r="I16" s="17">
        <v>70</v>
      </c>
      <c r="J16" s="17">
        <v>200</v>
      </c>
      <c r="K16" s="26">
        <v>70</v>
      </c>
      <c r="L16" s="24">
        <v>200</v>
      </c>
      <c r="M16" s="24">
        <v>200</v>
      </c>
      <c r="N16" s="24">
        <v>200</v>
      </c>
      <c r="O16" s="27">
        <v>300</v>
      </c>
      <c r="P16" s="24">
        <v>100</v>
      </c>
      <c r="Q16" s="24">
        <v>50</v>
      </c>
      <c r="R16" s="26">
        <v>160</v>
      </c>
      <c r="S16" s="24">
        <v>100</v>
      </c>
      <c r="T16" s="24">
        <v>80</v>
      </c>
      <c r="U16" s="24">
        <v>80</v>
      </c>
      <c r="V16" s="24">
        <v>100</v>
      </c>
      <c r="W16" s="17">
        <v>200</v>
      </c>
      <c r="X16" s="26">
        <v>35</v>
      </c>
      <c r="Y16" s="26">
        <v>35</v>
      </c>
      <c r="Z16" s="26">
        <v>35</v>
      </c>
      <c r="AA16" s="26">
        <v>25</v>
      </c>
      <c r="AB16" s="24">
        <v>0</v>
      </c>
      <c r="AC16" s="27">
        <f t="shared" si="0"/>
        <v>3040</v>
      </c>
    </row>
    <row r="17" spans="1:29" x14ac:dyDescent="0.25">
      <c r="A17" s="50" t="s">
        <v>266</v>
      </c>
      <c r="B17" s="50"/>
      <c r="C17" s="50"/>
      <c r="D17" s="29">
        <f t="shared" ref="D17:AC17" si="1">SUM(D5:D16)</f>
        <v>12183</v>
      </c>
      <c r="E17" s="30">
        <f t="shared" si="1"/>
        <v>1091</v>
      </c>
      <c r="F17" s="30">
        <f t="shared" si="1"/>
        <v>583</v>
      </c>
      <c r="G17" s="30">
        <f t="shared" si="1"/>
        <v>980</v>
      </c>
      <c r="H17" s="30">
        <f t="shared" si="1"/>
        <v>319</v>
      </c>
      <c r="I17" s="30">
        <f t="shared" si="1"/>
        <v>222</v>
      </c>
      <c r="J17" s="30">
        <f t="shared" si="1"/>
        <v>1091</v>
      </c>
      <c r="K17" s="30">
        <f t="shared" si="1"/>
        <v>222</v>
      </c>
      <c r="L17" s="30">
        <f t="shared" si="1"/>
        <v>622</v>
      </c>
      <c r="M17" s="30">
        <f t="shared" si="1"/>
        <v>375</v>
      </c>
      <c r="N17" s="30">
        <f t="shared" si="1"/>
        <v>580</v>
      </c>
      <c r="O17" s="30">
        <f t="shared" si="1"/>
        <v>842</v>
      </c>
      <c r="P17" s="30">
        <f t="shared" si="1"/>
        <v>163</v>
      </c>
      <c r="Q17" s="30">
        <f t="shared" si="1"/>
        <v>152</v>
      </c>
      <c r="R17" s="30">
        <f t="shared" si="1"/>
        <v>389</v>
      </c>
      <c r="S17" s="30">
        <f t="shared" si="1"/>
        <v>299</v>
      </c>
      <c r="T17" s="30">
        <f t="shared" si="1"/>
        <v>165</v>
      </c>
      <c r="U17" s="30">
        <f t="shared" si="1"/>
        <v>167</v>
      </c>
      <c r="V17" s="30">
        <f t="shared" si="1"/>
        <v>200</v>
      </c>
      <c r="W17" s="30">
        <f t="shared" si="1"/>
        <v>511</v>
      </c>
      <c r="X17" s="30">
        <f t="shared" si="1"/>
        <v>106</v>
      </c>
      <c r="Y17" s="30">
        <f t="shared" si="1"/>
        <v>79</v>
      </c>
      <c r="Z17" s="30">
        <f t="shared" si="1"/>
        <v>108</v>
      </c>
      <c r="AA17" s="30">
        <f t="shared" si="1"/>
        <v>77</v>
      </c>
      <c r="AB17" s="30">
        <f t="shared" si="1"/>
        <v>2360</v>
      </c>
      <c r="AC17" s="31">
        <f t="shared" si="1"/>
        <v>11703</v>
      </c>
    </row>
  </sheetData>
  <mergeCells count="17">
    <mergeCell ref="AB2:AB3"/>
    <mergeCell ref="AC2:AC4"/>
    <mergeCell ref="E3:F3"/>
    <mergeCell ref="G3:H3"/>
    <mergeCell ref="I3:K3"/>
    <mergeCell ref="L3:O3"/>
    <mergeCell ref="P3:U3"/>
    <mergeCell ref="V3:X3"/>
    <mergeCell ref="Y3:AA3"/>
    <mergeCell ref="E2:K2"/>
    <mergeCell ref="L2:O2"/>
    <mergeCell ref="P2:AA2"/>
    <mergeCell ref="A2:A4"/>
    <mergeCell ref="B2:B4"/>
    <mergeCell ref="C2:C4"/>
    <mergeCell ref="D2:D4"/>
    <mergeCell ref="A17:C17"/>
  </mergeCells>
  <pageMargins left="0.19685039370078741" right="0.19685039370078741" top="0.19685039370078741" bottom="0.19685039370078741" header="0.31496062992125984" footer="0.31496062992125984"/>
  <pageSetup scale="60" orientation="landscape" horizontalDpi="300" verticalDpi="300" r:id="rId1"/>
  <colBreaks count="2" manualBreakCount="2">
    <brk id="15" max="1048575" man="1"/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DISTRIBUCION DE LAS ADQUISICION</vt:lpstr>
      <vt:lpstr>DISTRIBUCION DEL INSABI COV </vt:lpstr>
      <vt:lpstr>DISTRIBUCION DE DONACIONES</vt:lpstr>
      <vt:lpstr>POR  DISTRI. DEL INSABI COVID</vt:lpstr>
      <vt:lpstr>POR DISTRI. DONACION</vt:lpstr>
      <vt:lpstr>'DISTRIBUCION DE DONACIONES'!Títulos_a_imprimir</vt:lpstr>
      <vt:lpstr>'DISTRIBUCION DE LAS ADQUISICION'!Títulos_a_imprimir</vt:lpstr>
      <vt:lpstr>'DISTRIBUCION DEL INSABI COV '!Títulos_a_imprimir</vt:lpstr>
      <vt:lpstr>'POR  DISTRI. DEL INSABI COVID'!Títulos_a_imprimir</vt:lpstr>
      <vt:lpstr>'POR DISTRI. DONACION'!Títulos_a_imprimir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MATERIALES</dc:creator>
  <cp:lastModifiedBy>Administrador</cp:lastModifiedBy>
  <cp:lastPrinted>2020-04-23T01:00:41Z</cp:lastPrinted>
  <dcterms:created xsi:type="dcterms:W3CDTF">2020-04-22T23:03:19Z</dcterms:created>
  <dcterms:modified xsi:type="dcterms:W3CDTF">2020-04-27T23:12:40Z</dcterms:modified>
</cp:coreProperties>
</file>