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8" sheetId="1" r:id="rId1"/>
    <sheet name="PlantillaGastos" sheetId="2" r:id="rId2"/>
    <sheet name="PlantillaPartidas" sheetId="3" r:id="rId3"/>
    <sheet name="Entidad" sheetId="4" state="hidden" r:id="rId4"/>
  </sheets>
  <definedNames>
    <definedName name="_xlnm._FilterDatabase" localSheetId="0" hidden="1">'2018'!$A$4:$U$47</definedName>
    <definedName name="_xlnm.Print_Area" localSheetId="0">'2018'!$A$2:$U$51</definedName>
    <definedName name="comboGasto">PlantillaGastos!$A$2:$A$3</definedName>
    <definedName name="comboPartida">PlantillaPartidas!$A$2:$A$354</definedName>
    <definedName name="_xlnm.Print_Titles" localSheetId="0">'2018'!$1:$2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" i="1"/>
  <c r="U51" i="1"/>
  <c r="T51" i="1"/>
  <c r="S51" i="1"/>
  <c r="R51" i="1"/>
  <c r="Q51" i="1"/>
  <c r="P51" i="1"/>
  <c r="O51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<sst xmlns="http://schemas.openxmlformats.org/spreadsheetml/2006/main" count="384" uniqueCount="375">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</sst>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5">
    <xf numFmtId="0" fontId="0" fillId="0" borderId="0" xfId="0"/>
    <xf numFmtId="43" fontId="18" fillId="0" borderId="0" xfId="1" applyFont="1"/>
    <xf numFmtId="43" fontId="0" fillId="0" borderId="0" xfId="1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8" fillId="0" borderId="0" xfId="45" applyNumberFormat="1" applyFill="1"/>
    <xf numFmtId="44" fontId="0" fillId="0" borderId="0" xfId="2" applyNumberFormat="1"/>
    <xf numFmtId="43" fontId="18" fillId="0" borderId="0" xfId="1" applyFont="1" applyFill="1" applyBorder="1" applyAlignment="1" applyProtection="1"/>
    <xf numFmtId="0" fontId="19" fillId="35" borderId="10" xfId="44" applyFont="1" applyFill="1" applyBorder="1" applyAlignment="1">
      <alignment horizontal="center"/>
    </xf>
    <xf numFmtId="44" fontId="18" fillId="0" borderId="0" xfId="2" applyFont="1" applyFill="1" applyBorder="1" applyAlignment="1" applyProtection="1"/>
    <xf numFmtId="44" fontId="20" fillId="0" borderId="0" xfId="2" applyFont="1"/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 customBuiltin="1"/>
    <cellStyle name="Neutral" xfId="10" builtinId="28" customBuiltin="1"/>
    <cellStyle name="Normal" xfId="0" builtinId="0" customBuiltin="1"/>
    <cellStyle name="Normal 2" xfId="44"/>
    <cellStyle name="Normal 36" xfId="45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abSelected="1" topLeftCell="H1" zoomScale="120" zoomScaleSheetLayoutView="100" workbookViewId="0">
      <pane ySplit="4" topLeftCell="A5" activePane="bottomLeft" state="frozen"/>
      <selection activeCell="K1" sqref="K1"/>
      <selection pane="bottomLeft" activeCell="O6" sqref="O6"/>
    </sheetView>
  </sheetViews>
  <sheetFormatPr baseColWidth="10" defaultColWidth="11.42578125" defaultRowHeight="15" customHeight="1" x14ac:dyDescent="0.25"/>
  <cols>
    <col min="1" max="1" width="9" customWidth="1"/>
    <col min="2" max="2" width="8.7109375" customWidth="1"/>
    <col min="3" max="3" width="8.5703125" customWidth="1"/>
    <col min="4" max="4" width="11.28515625" customWidth="1"/>
    <col min="5" max="5" width="6.42578125" customWidth="1"/>
    <col min="6" max="6" width="11" customWidth="1"/>
    <col min="7" max="7" width="10.140625" customWidth="1"/>
    <col min="8" max="8" width="10.85546875" customWidth="1"/>
    <col min="9" max="9" width="14.140625" bestFit="1" customWidth="1"/>
    <col min="10" max="10" width="11" customWidth="1"/>
    <col min="11" max="11" width="11.85546875" bestFit="1" customWidth="1"/>
    <col min="12" max="12" width="6.42578125" customWidth="1"/>
    <col min="13" max="13" width="8.85546875" customWidth="1"/>
    <col min="14" max="14" width="27.140625" customWidth="1"/>
    <col min="15" max="15" width="16.85546875" style="1" customWidth="1"/>
    <col min="16" max="16" width="17.5703125" style="2" customWidth="1"/>
    <col min="17" max="17" width="17" style="1" bestFit="1" customWidth="1"/>
    <col min="18" max="21" width="17" style="2" bestFit="1" customWidth="1"/>
  </cols>
  <sheetData>
    <row r="1" spans="1:21" ht="15" customHeight="1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5"/>
      <c r="R1" s="6"/>
      <c r="S1" s="6"/>
      <c r="T1" s="6"/>
      <c r="U1" s="6"/>
    </row>
    <row r="2" spans="1:21" ht="15" customHeight="1" x14ac:dyDescent="0.25">
      <c r="A2" s="7" t="s">
        <v>1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5"/>
      <c r="R2" s="6"/>
      <c r="S2" s="6"/>
      <c r="T2" s="6"/>
      <c r="U2" s="6"/>
    </row>
    <row r="3" spans="1:21" ht="15" customHeight="1" x14ac:dyDescent="0.25">
      <c r="A3" s="8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11" t="s">
        <v>3</v>
      </c>
      <c r="M3" s="12"/>
      <c r="N3" s="22"/>
      <c r="O3" s="13" t="s">
        <v>4</v>
      </c>
      <c r="P3" s="14"/>
      <c r="Q3" s="14"/>
      <c r="R3" s="14"/>
      <c r="S3" s="14"/>
      <c r="T3" s="14"/>
      <c r="U3" s="14"/>
    </row>
    <row r="4" spans="1:21" ht="56.25" customHeight="1" x14ac:dyDescent="0.25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7" t="s">
        <v>17</v>
      </c>
      <c r="N4" s="17"/>
      <c r="O4" s="18" t="s">
        <v>18</v>
      </c>
      <c r="P4" s="18" t="s">
        <v>19</v>
      </c>
      <c r="Q4" s="18" t="s">
        <v>20</v>
      </c>
      <c r="R4" s="18" t="s">
        <v>21</v>
      </c>
      <c r="S4" s="18" t="s">
        <v>22</v>
      </c>
      <c r="T4" s="18" t="s">
        <v>23</v>
      </c>
      <c r="U4" s="18" t="s">
        <v>24</v>
      </c>
    </row>
    <row r="5" spans="1:21" ht="15" customHeight="1" x14ac:dyDescent="0.25">
      <c r="B5">
        <v>2018</v>
      </c>
      <c r="D5" t="s">
        <v>25</v>
      </c>
      <c r="E5">
        <v>12</v>
      </c>
      <c r="G5" t="s">
        <v>26</v>
      </c>
      <c r="L5">
        <v>1</v>
      </c>
      <c r="M5" s="19">
        <v>122</v>
      </c>
      <c r="N5" s="19" t="str">
        <f>LOOKUP(M5,PlantillaPartidas!$A$2:$B$354)</f>
        <v>Sueldos base al personal eventual</v>
      </c>
      <c r="O5" s="23">
        <v>324939137.32999998</v>
      </c>
      <c r="P5" s="23">
        <v>324939137.32999998</v>
      </c>
      <c r="Q5" s="23">
        <v>128634681.66</v>
      </c>
      <c r="R5" s="23">
        <v>128634681.66</v>
      </c>
      <c r="S5" s="23">
        <v>123383780.72</v>
      </c>
      <c r="T5" s="23">
        <v>123383780.72</v>
      </c>
      <c r="U5" s="23">
        <v>123383780.72</v>
      </c>
    </row>
    <row r="6" spans="1:21" ht="15" customHeight="1" x14ac:dyDescent="0.25">
      <c r="L6">
        <v>1</v>
      </c>
      <c r="M6" s="19">
        <v>132</v>
      </c>
      <c r="N6" s="19" t="str">
        <f>LOOKUP(M6,PlantillaPartidas!$A$2:$B$354)</f>
        <v>Primas de vacaciones, dominical y gratificación de fin de año</v>
      </c>
      <c r="O6" s="23">
        <v>976978</v>
      </c>
      <c r="P6" s="23">
        <v>976978</v>
      </c>
      <c r="Q6" s="23">
        <v>976978</v>
      </c>
      <c r="R6" s="23">
        <v>976978</v>
      </c>
      <c r="S6" s="23">
        <v>0</v>
      </c>
      <c r="T6" s="23">
        <v>0</v>
      </c>
      <c r="U6" s="23">
        <v>0</v>
      </c>
    </row>
    <row r="7" spans="1:21" ht="15" customHeight="1" x14ac:dyDescent="0.25">
      <c r="L7">
        <v>1</v>
      </c>
      <c r="M7" s="19">
        <v>141</v>
      </c>
      <c r="N7" s="19" t="str">
        <f>LOOKUP(M7,PlantillaPartidas!$A$2:$B$354)</f>
        <v>Aportaciones de seguridad social</v>
      </c>
      <c r="O7" s="23">
        <v>2643160</v>
      </c>
      <c r="P7" s="23">
        <v>2643160</v>
      </c>
      <c r="Q7" s="23">
        <v>2643160</v>
      </c>
      <c r="R7" s="23">
        <v>2643160</v>
      </c>
      <c r="S7" s="23">
        <v>0</v>
      </c>
      <c r="T7" s="23">
        <v>0</v>
      </c>
      <c r="U7" s="23">
        <v>0</v>
      </c>
    </row>
    <row r="8" spans="1:21" ht="15" customHeight="1" x14ac:dyDescent="0.25">
      <c r="L8">
        <v>1</v>
      </c>
      <c r="M8" s="19">
        <v>211</v>
      </c>
      <c r="N8" s="19" t="str">
        <f>LOOKUP(M8,PlantillaPartidas!$A$2:$B$354)</f>
        <v>Materiales, útiles y equipos menores de oficina</v>
      </c>
      <c r="O8" s="23">
        <v>200000</v>
      </c>
      <c r="P8" s="23">
        <v>200000</v>
      </c>
      <c r="Q8" s="23">
        <v>200000</v>
      </c>
      <c r="R8" s="23">
        <v>200000</v>
      </c>
      <c r="S8" s="23">
        <v>0</v>
      </c>
      <c r="T8" s="23">
        <v>0</v>
      </c>
      <c r="U8" s="23">
        <v>0</v>
      </c>
    </row>
    <row r="9" spans="1:21" ht="15" customHeight="1" x14ac:dyDescent="0.25">
      <c r="L9">
        <v>1</v>
      </c>
      <c r="M9" s="19">
        <v>214</v>
      </c>
      <c r="N9" s="19" t="str">
        <f>LOOKUP(M9,PlantillaPartidas!$A$2:$B$354)</f>
        <v>Materiales, útiles y equipos menores de tecnologías de la información y comunicaciones</v>
      </c>
      <c r="O9" s="23">
        <v>100000</v>
      </c>
      <c r="P9" s="23">
        <v>100000</v>
      </c>
      <c r="Q9" s="23">
        <v>100000</v>
      </c>
      <c r="R9" s="23">
        <v>100000</v>
      </c>
      <c r="S9" s="23">
        <v>0</v>
      </c>
      <c r="T9" s="23">
        <v>0</v>
      </c>
      <c r="U9" s="23">
        <v>0</v>
      </c>
    </row>
    <row r="10" spans="1:21" ht="15" customHeight="1" x14ac:dyDescent="0.25">
      <c r="L10">
        <v>1</v>
      </c>
      <c r="M10" s="19">
        <v>215</v>
      </c>
      <c r="N10" s="19" t="str">
        <f>LOOKUP(M10,PlantillaPartidas!$A$2:$B$354)</f>
        <v>Material impreso e información digital</v>
      </c>
      <c r="O10" s="23">
        <v>7100</v>
      </c>
      <c r="P10" s="23">
        <v>7100</v>
      </c>
      <c r="Q10" s="23">
        <v>7100</v>
      </c>
      <c r="R10" s="23">
        <v>7100</v>
      </c>
      <c r="S10" s="23">
        <v>0</v>
      </c>
      <c r="T10" s="23">
        <v>0</v>
      </c>
      <c r="U10" s="23">
        <v>0</v>
      </c>
    </row>
    <row r="11" spans="1:21" ht="15" customHeight="1" x14ac:dyDescent="0.25">
      <c r="L11">
        <v>1</v>
      </c>
      <c r="M11" s="19">
        <v>216</v>
      </c>
      <c r="N11" s="19" t="str">
        <f>LOOKUP(M11,PlantillaPartidas!$A$2:$B$354)</f>
        <v>Material de limpieza</v>
      </c>
      <c r="O11" s="23">
        <v>100000</v>
      </c>
      <c r="P11" s="23">
        <v>100000</v>
      </c>
      <c r="Q11" s="23">
        <v>100000</v>
      </c>
      <c r="R11" s="23">
        <v>100000</v>
      </c>
      <c r="S11" s="23">
        <v>0</v>
      </c>
      <c r="T11" s="23">
        <v>0</v>
      </c>
      <c r="U11" s="23">
        <v>0</v>
      </c>
    </row>
    <row r="12" spans="1:21" ht="15" customHeight="1" x14ac:dyDescent="0.25">
      <c r="L12">
        <v>1</v>
      </c>
      <c r="M12" s="19">
        <v>221</v>
      </c>
      <c r="N12" s="19" t="str">
        <f>LOOKUP(M12,PlantillaPartidas!$A$2:$B$354)</f>
        <v>Productos alimenticios para personas</v>
      </c>
      <c r="O12" s="23">
        <v>33686.67</v>
      </c>
      <c r="P12" s="23">
        <v>33686.67</v>
      </c>
      <c r="Q12" s="23">
        <v>33686.67</v>
      </c>
      <c r="R12" s="23">
        <v>33686.67</v>
      </c>
      <c r="S12" s="23">
        <v>0</v>
      </c>
      <c r="T12" s="23">
        <v>0</v>
      </c>
      <c r="U12" s="23">
        <v>0</v>
      </c>
    </row>
    <row r="13" spans="1:21" ht="15" customHeight="1" x14ac:dyDescent="0.25">
      <c r="I13" s="20"/>
      <c r="L13">
        <v>1</v>
      </c>
      <c r="M13" s="19">
        <v>251</v>
      </c>
      <c r="N13" s="19" t="str">
        <f>LOOKUP(M13,PlantillaPartidas!$A$2:$B$354)</f>
        <v>Productos químicos básicos</v>
      </c>
      <c r="O13" s="23">
        <v>1123602.71</v>
      </c>
      <c r="P13" s="23">
        <v>1123602.71</v>
      </c>
      <c r="Q13" s="23">
        <v>1123602.71</v>
      </c>
      <c r="R13" s="23">
        <v>1123602.71</v>
      </c>
      <c r="S13" s="23">
        <v>0</v>
      </c>
      <c r="T13" s="23">
        <v>0</v>
      </c>
      <c r="U13" s="23">
        <v>0</v>
      </c>
    </row>
    <row r="14" spans="1:21" ht="15" customHeight="1" x14ac:dyDescent="0.25">
      <c r="I14" s="20"/>
      <c r="L14">
        <v>1</v>
      </c>
      <c r="M14" s="19">
        <v>253</v>
      </c>
      <c r="N14" s="19" t="str">
        <f>LOOKUP(M14,PlantillaPartidas!$A$2:$B$354)</f>
        <v>Medicinas y productos farmacéuticos</v>
      </c>
      <c r="O14" s="23">
        <v>138736216.11000001</v>
      </c>
      <c r="P14" s="23">
        <v>138736216.11000001</v>
      </c>
      <c r="Q14" s="23">
        <v>57808693.530000001</v>
      </c>
      <c r="R14" s="23">
        <v>57808693.530000001</v>
      </c>
      <c r="S14" s="23">
        <v>7406384.21</v>
      </c>
      <c r="T14" s="23">
        <v>7406384.21</v>
      </c>
      <c r="U14" s="23">
        <v>7406384.21</v>
      </c>
    </row>
    <row r="15" spans="1:21" ht="15" customHeight="1" x14ac:dyDescent="0.25">
      <c r="I15" s="20"/>
      <c r="L15">
        <v>1</v>
      </c>
      <c r="M15" s="19">
        <v>254</v>
      </c>
      <c r="N15" s="19" t="str">
        <f>LOOKUP(M15,PlantillaPartidas!$A$2:$B$354)</f>
        <v>Materiales, accesorios y suministros médicos</v>
      </c>
      <c r="O15" s="23">
        <v>72252486.799999997</v>
      </c>
      <c r="P15" s="23">
        <v>72252486.799999997</v>
      </c>
      <c r="Q15" s="23">
        <v>35000000</v>
      </c>
      <c r="R15" s="23">
        <v>35000000</v>
      </c>
      <c r="S15" s="23">
        <v>33795411.869999997</v>
      </c>
      <c r="T15" s="23">
        <v>33795411.869999997</v>
      </c>
      <c r="U15" s="23">
        <v>33795411.869999997</v>
      </c>
    </row>
    <row r="16" spans="1:21" ht="15" customHeight="1" x14ac:dyDescent="0.25">
      <c r="I16" s="20"/>
      <c r="L16">
        <v>1</v>
      </c>
      <c r="M16" s="19">
        <v>255</v>
      </c>
      <c r="N16" s="19" t="str">
        <f>LOOKUP(M16,PlantillaPartidas!$A$2:$B$354)</f>
        <v>Materiales, accesorios y suministros de laboratorio</v>
      </c>
      <c r="O16" s="23">
        <v>1756279.52</v>
      </c>
      <c r="P16" s="23">
        <v>1756279.52</v>
      </c>
      <c r="Q16" s="23">
        <v>1756279.52</v>
      </c>
      <c r="R16" s="23">
        <v>1756279.52</v>
      </c>
      <c r="S16" s="23">
        <v>0</v>
      </c>
      <c r="T16" s="23">
        <v>0</v>
      </c>
      <c r="U16" s="23">
        <v>0</v>
      </c>
    </row>
    <row r="17" spans="9:21" ht="15" customHeight="1" x14ac:dyDescent="0.25">
      <c r="I17" s="20"/>
      <c r="L17">
        <v>1</v>
      </c>
      <c r="M17" s="19">
        <v>259</v>
      </c>
      <c r="N17" s="19" t="str">
        <f>LOOKUP(M17,PlantillaPartidas!$A$2:$B$354)</f>
        <v>Otros productos químicos</v>
      </c>
      <c r="O17" s="23">
        <v>4254917</v>
      </c>
      <c r="P17" s="23">
        <v>4254917</v>
      </c>
      <c r="Q17" s="23">
        <v>4254917</v>
      </c>
      <c r="R17" s="23">
        <v>4254917</v>
      </c>
      <c r="S17" s="23">
        <v>0</v>
      </c>
      <c r="T17" s="23">
        <v>0</v>
      </c>
      <c r="U17" s="23">
        <v>0</v>
      </c>
    </row>
    <row r="18" spans="9:21" ht="15" customHeight="1" x14ac:dyDescent="0.25">
      <c r="L18">
        <v>1</v>
      </c>
      <c r="M18" s="19">
        <v>261</v>
      </c>
      <c r="N18" s="19" t="str">
        <f>LOOKUP(M18,PlantillaPartidas!$A$2:$B$354)</f>
        <v>Combustibles, lubricantes y aditivos</v>
      </c>
      <c r="O18" s="23">
        <v>3648088</v>
      </c>
      <c r="P18" s="23">
        <v>3648088</v>
      </c>
      <c r="Q18" s="23">
        <v>3648088</v>
      </c>
      <c r="R18" s="23">
        <v>3648088</v>
      </c>
      <c r="S18" s="23">
        <v>0</v>
      </c>
      <c r="T18" s="23">
        <v>0</v>
      </c>
      <c r="U18" s="23">
        <v>0</v>
      </c>
    </row>
    <row r="19" spans="9:21" ht="15" customHeight="1" x14ac:dyDescent="0.25">
      <c r="L19">
        <v>1</v>
      </c>
      <c r="M19" s="19">
        <v>271</v>
      </c>
      <c r="N19" s="19" t="str">
        <f>LOOKUP(M19,PlantillaPartidas!$A$2:$B$354)</f>
        <v>Vestuario y uniformes</v>
      </c>
      <c r="O19" s="23">
        <v>1200000</v>
      </c>
      <c r="P19" s="23">
        <v>1200000</v>
      </c>
      <c r="Q19" s="23">
        <v>1200000</v>
      </c>
      <c r="R19" s="23">
        <v>1200000</v>
      </c>
      <c r="S19" s="23">
        <v>0</v>
      </c>
      <c r="T19" s="23">
        <v>0</v>
      </c>
      <c r="U19" s="23">
        <v>0</v>
      </c>
    </row>
    <row r="20" spans="9:21" ht="15" customHeight="1" x14ac:dyDescent="0.25">
      <c r="L20">
        <v>1</v>
      </c>
      <c r="M20" s="19">
        <v>291</v>
      </c>
      <c r="N20" s="19" t="str">
        <f>LOOKUP(M20,PlantillaPartidas!$A$2:$B$354)</f>
        <v>Herramientas menores</v>
      </c>
      <c r="O20" s="23">
        <v>474199</v>
      </c>
      <c r="P20" s="23">
        <v>474199</v>
      </c>
      <c r="Q20" s="23">
        <v>474199</v>
      </c>
      <c r="R20" s="23">
        <v>474199</v>
      </c>
      <c r="S20" s="23">
        <v>0</v>
      </c>
      <c r="T20" s="23">
        <v>0</v>
      </c>
      <c r="U20" s="23">
        <v>0</v>
      </c>
    </row>
    <row r="21" spans="9:21" ht="15" customHeight="1" x14ac:dyDescent="0.25">
      <c r="L21">
        <v>1</v>
      </c>
      <c r="M21" s="19">
        <v>294</v>
      </c>
      <c r="N21" s="19" t="str">
        <f>LOOKUP(M21,PlantillaPartidas!$A$2:$B$354)</f>
        <v>Refacciones y accesorios menores de equipo de cómputo y tecnologías de la información</v>
      </c>
      <c r="O21" s="23">
        <v>50000</v>
      </c>
      <c r="P21" s="23">
        <v>50000</v>
      </c>
      <c r="Q21" s="23">
        <v>50000</v>
      </c>
      <c r="R21" s="23">
        <v>50000</v>
      </c>
      <c r="S21" s="23">
        <v>0</v>
      </c>
      <c r="T21" s="23">
        <v>0</v>
      </c>
      <c r="U21" s="23">
        <v>0</v>
      </c>
    </row>
    <row r="22" spans="9:21" ht="15" customHeight="1" x14ac:dyDescent="0.25">
      <c r="L22">
        <v>1</v>
      </c>
      <c r="M22" s="19">
        <v>295</v>
      </c>
      <c r="N22" s="19" t="str">
        <f>LOOKUP(M22,PlantillaPartidas!$A$2:$B$354)</f>
        <v>Refacciones y accesorios menores de equipo e instrumental médico y de laboratorio</v>
      </c>
      <c r="O22" s="23">
        <v>150000</v>
      </c>
      <c r="P22" s="23">
        <v>150000</v>
      </c>
      <c r="Q22" s="23">
        <v>150000</v>
      </c>
      <c r="R22" s="23">
        <v>150000</v>
      </c>
      <c r="S22" s="23">
        <v>0</v>
      </c>
      <c r="T22" s="23">
        <v>0</v>
      </c>
      <c r="U22" s="23">
        <v>0</v>
      </c>
    </row>
    <row r="23" spans="9:21" ht="15" customHeight="1" x14ac:dyDescent="0.25">
      <c r="L23">
        <v>1</v>
      </c>
      <c r="M23" s="19">
        <v>296</v>
      </c>
      <c r="N23" s="19" t="str">
        <f>LOOKUP(M23,PlantillaPartidas!$A$2:$B$354)</f>
        <v>Refacciones y accesorios menores de equipo de transporte</v>
      </c>
      <c r="O23" s="23">
        <v>2000000</v>
      </c>
      <c r="P23" s="23">
        <v>2000000</v>
      </c>
      <c r="Q23" s="23">
        <v>2000000</v>
      </c>
      <c r="R23" s="23">
        <v>2000000</v>
      </c>
      <c r="S23" s="23">
        <v>0</v>
      </c>
      <c r="T23" s="23">
        <v>0</v>
      </c>
      <c r="U23" s="23">
        <v>0</v>
      </c>
    </row>
    <row r="24" spans="9:21" ht="15" customHeight="1" x14ac:dyDescent="0.25">
      <c r="L24">
        <v>1</v>
      </c>
      <c r="M24" s="19">
        <v>311</v>
      </c>
      <c r="N24" s="19" t="str">
        <f>LOOKUP(M24,PlantillaPartidas!$A$2:$B$354)</f>
        <v>Energía eléctrica</v>
      </c>
      <c r="O24" s="23">
        <v>443730</v>
      </c>
      <c r="P24" s="23">
        <v>443730</v>
      </c>
      <c r="Q24" s="23">
        <v>443730</v>
      </c>
      <c r="R24" s="23">
        <v>443730</v>
      </c>
      <c r="S24" s="23">
        <v>33506</v>
      </c>
      <c r="T24" s="23">
        <v>30375</v>
      </c>
      <c r="U24" s="23">
        <v>30375</v>
      </c>
    </row>
    <row r="25" spans="9:21" ht="15" customHeight="1" x14ac:dyDescent="0.25">
      <c r="L25">
        <v>1</v>
      </c>
      <c r="M25" s="19">
        <v>313</v>
      </c>
      <c r="N25" s="19" t="str">
        <f>LOOKUP(M25,PlantillaPartidas!$A$2:$B$354)</f>
        <v>Agua</v>
      </c>
      <c r="O25" s="23">
        <v>27480</v>
      </c>
      <c r="P25" s="23">
        <v>27480</v>
      </c>
      <c r="Q25" s="23">
        <v>27480</v>
      </c>
      <c r="R25" s="23">
        <v>27480</v>
      </c>
      <c r="S25" s="23">
        <v>2913.43</v>
      </c>
      <c r="T25" s="23">
        <v>2913.43</v>
      </c>
      <c r="U25" s="23">
        <v>2913.43</v>
      </c>
    </row>
    <row r="26" spans="9:21" ht="15" customHeight="1" x14ac:dyDescent="0.25">
      <c r="L26">
        <v>1</v>
      </c>
      <c r="M26" s="19">
        <v>314</v>
      </c>
      <c r="N26" s="19" t="str">
        <f>LOOKUP(M26,PlantillaPartidas!$A$2:$B$354)</f>
        <v>Telefonía tradicional</v>
      </c>
      <c r="O26" s="23">
        <v>345600</v>
      </c>
      <c r="P26" s="23">
        <v>345600</v>
      </c>
      <c r="Q26" s="23">
        <v>345600</v>
      </c>
      <c r="R26" s="23">
        <v>345600</v>
      </c>
      <c r="S26" s="23">
        <v>146474.75</v>
      </c>
      <c r="T26" s="23">
        <v>122063.57</v>
      </c>
      <c r="U26" s="23">
        <v>122063.57</v>
      </c>
    </row>
    <row r="27" spans="9:21" ht="15" customHeight="1" x14ac:dyDescent="0.25">
      <c r="L27">
        <v>1</v>
      </c>
      <c r="M27" s="19">
        <v>315</v>
      </c>
      <c r="N27" s="19" t="str">
        <f>LOOKUP(M27,PlantillaPartidas!$A$2:$B$354)</f>
        <v>Telefonía celular</v>
      </c>
      <c r="O27" s="23">
        <v>12551</v>
      </c>
      <c r="P27" s="23">
        <v>12551</v>
      </c>
      <c r="Q27" s="23">
        <v>12551</v>
      </c>
      <c r="R27" s="23">
        <v>12551</v>
      </c>
      <c r="S27" s="23">
        <v>4841</v>
      </c>
      <c r="T27" s="23">
        <v>4841</v>
      </c>
      <c r="U27" s="23">
        <v>4841</v>
      </c>
    </row>
    <row r="28" spans="9:21" ht="15" customHeight="1" x14ac:dyDescent="0.25">
      <c r="L28">
        <v>1</v>
      </c>
      <c r="M28" s="19">
        <v>316</v>
      </c>
      <c r="N28" s="19" t="str">
        <f>LOOKUP(M28,PlantillaPartidas!$A$2:$B$354)</f>
        <v>Servicios de telecomunicaciones y satélites</v>
      </c>
      <c r="O28" s="23">
        <v>4200</v>
      </c>
      <c r="P28" s="23">
        <v>4200</v>
      </c>
      <c r="Q28" s="23">
        <v>4200</v>
      </c>
      <c r="R28" s="23">
        <v>4200</v>
      </c>
      <c r="S28" s="23">
        <v>0</v>
      </c>
      <c r="T28" s="23">
        <v>0</v>
      </c>
      <c r="U28" s="23">
        <v>0</v>
      </c>
    </row>
    <row r="29" spans="9:21" ht="15" customHeight="1" x14ac:dyDescent="0.25">
      <c r="L29">
        <v>1</v>
      </c>
      <c r="M29" s="19">
        <v>317</v>
      </c>
      <c r="N29" s="19" t="str">
        <f>LOOKUP(M29,PlantillaPartidas!$A$2:$B$354)</f>
        <v>Servicios de acceso de Internet, redes y procesamiento de información</v>
      </c>
      <c r="O29" s="23">
        <v>311680</v>
      </c>
      <c r="P29" s="23">
        <v>311680</v>
      </c>
      <c r="Q29" s="23">
        <v>311680</v>
      </c>
      <c r="R29" s="23">
        <v>311680</v>
      </c>
      <c r="S29" s="23">
        <v>95700</v>
      </c>
      <c r="T29" s="23">
        <v>95700</v>
      </c>
      <c r="U29" s="23">
        <v>95700</v>
      </c>
    </row>
    <row r="30" spans="9:21" ht="15" customHeight="1" x14ac:dyDescent="0.25">
      <c r="L30">
        <v>1</v>
      </c>
      <c r="M30" s="19">
        <v>318</v>
      </c>
      <c r="N30" s="19" t="str">
        <f>LOOKUP(M30,PlantillaPartidas!$A$2:$B$354)</f>
        <v>Servicios postales y telegráficos</v>
      </c>
      <c r="O30" s="23">
        <v>90132</v>
      </c>
      <c r="P30" s="23">
        <v>90132</v>
      </c>
      <c r="Q30" s="23">
        <v>90132</v>
      </c>
      <c r="R30" s="23">
        <v>90132</v>
      </c>
      <c r="S30" s="23">
        <v>14960.42</v>
      </c>
      <c r="T30" s="23">
        <v>14960.42</v>
      </c>
      <c r="U30" s="23">
        <v>14960.42</v>
      </c>
    </row>
    <row r="31" spans="9:21" ht="15" customHeight="1" x14ac:dyDescent="0.25">
      <c r="L31">
        <v>1</v>
      </c>
      <c r="M31" s="19">
        <v>336</v>
      </c>
      <c r="N31" s="19" t="str">
        <f>LOOKUP(M31,PlantillaPartidas!$A$2:$B$354)</f>
        <v>Servicios de apoyo administrativo, traducción, fotocopiado e impresión</v>
      </c>
      <c r="O31" s="23">
        <v>334951</v>
      </c>
      <c r="P31" s="23">
        <v>334951</v>
      </c>
      <c r="Q31" s="23">
        <v>334951</v>
      </c>
      <c r="R31" s="23">
        <v>334951</v>
      </c>
      <c r="S31" s="23">
        <v>0</v>
      </c>
      <c r="T31" s="23">
        <v>0</v>
      </c>
      <c r="U31" s="23">
        <v>0</v>
      </c>
    </row>
    <row r="32" spans="9:21" ht="15" customHeight="1" x14ac:dyDescent="0.25">
      <c r="L32">
        <v>1</v>
      </c>
      <c r="M32" s="19">
        <v>338</v>
      </c>
      <c r="N32" s="19" t="str">
        <f>LOOKUP(M32,PlantillaPartidas!$A$2:$B$354)</f>
        <v>Servicios de vigilancia</v>
      </c>
      <c r="O32" s="23">
        <v>12368500</v>
      </c>
      <c r="P32" s="23">
        <v>12368500</v>
      </c>
      <c r="Q32" s="23">
        <v>12368500</v>
      </c>
      <c r="R32" s="23">
        <v>12368500</v>
      </c>
      <c r="S32" s="23">
        <v>49822</v>
      </c>
      <c r="T32" s="23">
        <v>49822</v>
      </c>
      <c r="U32" s="23">
        <v>49822</v>
      </c>
    </row>
    <row r="33" spans="9:21" ht="15" customHeight="1" x14ac:dyDescent="0.25">
      <c r="L33">
        <v>1</v>
      </c>
      <c r="M33" s="19">
        <v>339</v>
      </c>
      <c r="N33" s="19" t="str">
        <f>LOOKUP(M33,PlantillaPartidas!$A$2:$B$354)</f>
        <v>Servicios profesionales, científicos y técnicos integrales</v>
      </c>
      <c r="O33" s="23">
        <v>89646489.920000002</v>
      </c>
      <c r="P33" s="23">
        <v>89646489.920000002</v>
      </c>
      <c r="Q33" s="23">
        <v>89646489.920000002</v>
      </c>
      <c r="R33" s="23">
        <v>89646489.920000002</v>
      </c>
      <c r="S33" s="23">
        <v>28860685.600000001</v>
      </c>
      <c r="T33" s="23">
        <v>28860685.600000001</v>
      </c>
      <c r="U33" s="23">
        <v>28860685.600000001</v>
      </c>
    </row>
    <row r="34" spans="9:21" ht="15" customHeight="1" x14ac:dyDescent="0.25">
      <c r="L34">
        <v>1</v>
      </c>
      <c r="M34" s="19">
        <v>353</v>
      </c>
      <c r="N34" s="19" t="str">
        <f>LOOKUP(M34,PlantillaPartidas!$A$2:$B$354)</f>
        <v>Instalación, reparación y mantenimiento de equipo de cómputo y tecnología de la información</v>
      </c>
      <c r="O34" s="23">
        <v>150000</v>
      </c>
      <c r="P34" s="23">
        <v>150000</v>
      </c>
      <c r="Q34" s="23">
        <v>150000</v>
      </c>
      <c r="R34" s="23">
        <v>150000</v>
      </c>
      <c r="S34" s="23">
        <v>0</v>
      </c>
      <c r="T34" s="23">
        <v>0</v>
      </c>
      <c r="U34" s="23">
        <v>0</v>
      </c>
    </row>
    <row r="35" spans="9:21" ht="15" customHeight="1" x14ac:dyDescent="0.25">
      <c r="L35">
        <v>1</v>
      </c>
      <c r="M35" s="19">
        <v>354</v>
      </c>
      <c r="N35" s="19" t="str">
        <f>LOOKUP(M35,PlantillaPartidas!$A$2:$B$354)</f>
        <v>Instalación, reparación y mantenimiento de equipo e instrumental médico y de laboratorio</v>
      </c>
      <c r="O35" s="23">
        <v>1569700</v>
      </c>
      <c r="P35" s="23">
        <v>1569700</v>
      </c>
      <c r="Q35" s="23">
        <v>1569700</v>
      </c>
      <c r="R35" s="23">
        <v>1569700</v>
      </c>
      <c r="S35" s="23">
        <v>0</v>
      </c>
      <c r="T35" s="23">
        <v>0</v>
      </c>
      <c r="U35" s="23">
        <v>0</v>
      </c>
    </row>
    <row r="36" spans="9:21" ht="15" customHeight="1" x14ac:dyDescent="0.25">
      <c r="L36">
        <v>1</v>
      </c>
      <c r="M36" s="19">
        <v>355</v>
      </c>
      <c r="N36" s="19" t="str">
        <f>LOOKUP(M36,PlantillaPartidas!$A$2:$B$354)</f>
        <v>Reparación y mantenimiento de equipo de transporte</v>
      </c>
      <c r="O36" s="23">
        <v>1100000</v>
      </c>
      <c r="P36" s="23">
        <v>1100000</v>
      </c>
      <c r="Q36" s="23">
        <v>1100000</v>
      </c>
      <c r="R36" s="23">
        <v>1100000</v>
      </c>
      <c r="S36" s="23">
        <v>0</v>
      </c>
      <c r="T36" s="23">
        <v>0</v>
      </c>
      <c r="U36" s="23">
        <v>0</v>
      </c>
    </row>
    <row r="37" spans="9:21" ht="15" customHeight="1" x14ac:dyDescent="0.25">
      <c r="L37">
        <v>1</v>
      </c>
      <c r="M37" s="19">
        <v>357</v>
      </c>
      <c r="N37" s="19" t="str">
        <f>LOOKUP(M37,PlantillaPartidas!$A$2:$B$354)</f>
        <v>Instalación, reparación y mantenimiento de maquinaria, otros equipos y herramienta</v>
      </c>
      <c r="O37" s="23">
        <v>1550000</v>
      </c>
      <c r="P37" s="23">
        <v>1550000</v>
      </c>
      <c r="Q37" s="23">
        <v>1550000</v>
      </c>
      <c r="R37" s="23">
        <v>1550000</v>
      </c>
      <c r="S37" s="23">
        <v>0</v>
      </c>
      <c r="T37" s="23">
        <v>0</v>
      </c>
      <c r="U37" s="23">
        <v>0</v>
      </c>
    </row>
    <row r="38" spans="9:21" ht="15" customHeight="1" x14ac:dyDescent="0.25">
      <c r="L38">
        <v>1</v>
      </c>
      <c r="M38" s="19">
        <v>358</v>
      </c>
      <c r="N38" s="19" t="str">
        <f>LOOKUP(M38,PlantillaPartidas!$A$2:$B$354)</f>
        <v>Servicios de limpieza y manejo de desechos</v>
      </c>
      <c r="O38" s="23">
        <v>24000000</v>
      </c>
      <c r="P38" s="23">
        <v>24000000</v>
      </c>
      <c r="Q38" s="23">
        <v>24000000</v>
      </c>
      <c r="R38" s="23">
        <v>24000000</v>
      </c>
      <c r="S38" s="23">
        <v>2892325.44</v>
      </c>
      <c r="T38" s="23">
        <v>0</v>
      </c>
      <c r="U38" s="23">
        <v>0</v>
      </c>
    </row>
    <row r="39" spans="9:21" ht="15" customHeight="1" x14ac:dyDescent="0.25">
      <c r="L39">
        <v>1</v>
      </c>
      <c r="M39" s="19">
        <v>361</v>
      </c>
      <c r="N39" s="19" t="str">
        <f>LOOKUP(M39,PlantillaPartidas!$A$2:$B$354)</f>
        <v>Difusión por radio, televisión y otros medios de mensajes sobre programas y actividades gubernamentales</v>
      </c>
      <c r="O39" s="23">
        <v>125250</v>
      </c>
      <c r="P39" s="23">
        <v>125250</v>
      </c>
      <c r="Q39" s="23">
        <v>125250</v>
      </c>
      <c r="R39" s="23">
        <v>125250</v>
      </c>
      <c r="S39" s="23">
        <v>0</v>
      </c>
      <c r="T39" s="23">
        <v>0</v>
      </c>
      <c r="U39" s="23">
        <v>0</v>
      </c>
    </row>
    <row r="40" spans="9:21" ht="15" customHeight="1" x14ac:dyDescent="0.25">
      <c r="L40">
        <v>1</v>
      </c>
      <c r="M40" s="19">
        <v>366</v>
      </c>
      <c r="N40" s="19" t="str">
        <f>LOOKUP(M40,PlantillaPartidas!$A$2:$B$354)</f>
        <v>Servicio de creación y difusión de contenido exclusivamente a través de Internet</v>
      </c>
      <c r="O40" s="23">
        <v>11520</v>
      </c>
      <c r="P40" s="23">
        <v>11520</v>
      </c>
      <c r="Q40" s="23">
        <v>11520</v>
      </c>
      <c r="R40" s="23">
        <v>11520</v>
      </c>
      <c r="S40" s="23">
        <v>0</v>
      </c>
      <c r="T40" s="23">
        <v>0</v>
      </c>
      <c r="U40" s="23">
        <v>0</v>
      </c>
    </row>
    <row r="41" spans="9:21" ht="15" customHeight="1" x14ac:dyDescent="0.25">
      <c r="L41">
        <v>1</v>
      </c>
      <c r="M41" s="19">
        <v>371</v>
      </c>
      <c r="N41" s="19" t="str">
        <f>LOOKUP(M41,PlantillaPartidas!$A$2:$B$354)</f>
        <v>Pasajes aéreos</v>
      </c>
      <c r="O41" s="23">
        <v>649486</v>
      </c>
      <c r="P41" s="23">
        <v>649486</v>
      </c>
      <c r="Q41" s="23">
        <v>649486</v>
      </c>
      <c r="R41" s="23">
        <v>649486</v>
      </c>
      <c r="S41" s="23">
        <v>217738</v>
      </c>
      <c r="T41" s="23">
        <v>217738</v>
      </c>
      <c r="U41" s="23">
        <v>217738</v>
      </c>
    </row>
    <row r="42" spans="9:21" ht="15" customHeight="1" x14ac:dyDescent="0.25">
      <c r="L42">
        <v>1</v>
      </c>
      <c r="M42" s="19">
        <v>372</v>
      </c>
      <c r="N42" s="19" t="str">
        <f>LOOKUP(M42,PlantillaPartidas!$A$2:$B$354)</f>
        <v>Pasajes terrestres</v>
      </c>
      <c r="O42" s="23">
        <v>124692</v>
      </c>
      <c r="P42" s="23">
        <v>124692</v>
      </c>
      <c r="Q42" s="23">
        <v>124692</v>
      </c>
      <c r="R42" s="23">
        <v>124692</v>
      </c>
      <c r="S42" s="23">
        <v>38645.49</v>
      </c>
      <c r="T42" s="23">
        <v>38645.49</v>
      </c>
      <c r="U42" s="23">
        <v>38645.49</v>
      </c>
    </row>
    <row r="43" spans="9:21" ht="14.25" customHeight="1" x14ac:dyDescent="0.25">
      <c r="L43">
        <v>1</v>
      </c>
      <c r="M43" s="19">
        <v>375</v>
      </c>
      <c r="N43" s="19" t="str">
        <f>LOOKUP(M43,PlantillaPartidas!$A$2:$B$354)</f>
        <v>Viáticos en el país</v>
      </c>
      <c r="O43" s="23">
        <v>2581400</v>
      </c>
      <c r="P43" s="23">
        <v>2581400</v>
      </c>
      <c r="Q43" s="23">
        <v>2581400</v>
      </c>
      <c r="R43" s="23">
        <v>2581400</v>
      </c>
      <c r="S43" s="23">
        <v>182463.14</v>
      </c>
      <c r="T43" s="23">
        <v>182463.14</v>
      </c>
      <c r="U43" s="23">
        <v>182463.14</v>
      </c>
    </row>
    <row r="44" spans="9:21" ht="15" customHeight="1" x14ac:dyDescent="0.25">
      <c r="L44">
        <v>1</v>
      </c>
      <c r="M44" s="19">
        <v>379</v>
      </c>
      <c r="N44" s="19" t="str">
        <f>LOOKUP(M44,PlantillaPartidas!$A$2:$B$354)</f>
        <v>Otros servicios de traslado y hospedaje</v>
      </c>
      <c r="O44" s="23">
        <v>3100000</v>
      </c>
      <c r="P44" s="23">
        <v>3100000</v>
      </c>
      <c r="Q44" s="23">
        <v>3100000</v>
      </c>
      <c r="R44" s="23">
        <v>3100000</v>
      </c>
      <c r="S44" s="23">
        <v>0</v>
      </c>
      <c r="T44" s="23">
        <v>0</v>
      </c>
      <c r="U44" s="23">
        <v>0</v>
      </c>
    </row>
    <row r="45" spans="9:21" ht="15" customHeight="1" x14ac:dyDescent="0.25">
      <c r="L45">
        <v>1</v>
      </c>
      <c r="M45" s="19">
        <v>441</v>
      </c>
      <c r="N45" s="19" t="str">
        <f>LOOKUP(M45,PlantillaPartidas!$A$2:$B$354)</f>
        <v>Ayudas sociales a personas</v>
      </c>
      <c r="O45" s="23">
        <v>14840000</v>
      </c>
      <c r="P45" s="23">
        <v>14840000</v>
      </c>
      <c r="Q45" s="23">
        <v>14840000</v>
      </c>
      <c r="R45" s="23">
        <v>14840000</v>
      </c>
      <c r="S45" s="23">
        <v>6928824.1200000001</v>
      </c>
      <c r="T45" s="23">
        <v>6928824.1200000001</v>
      </c>
      <c r="U45" s="23">
        <v>6928824.1200000001</v>
      </c>
    </row>
    <row r="46" spans="9:21" ht="15" customHeight="1" x14ac:dyDescent="0.25">
      <c r="I46" s="20"/>
      <c r="L46">
        <v>2</v>
      </c>
      <c r="M46" s="19">
        <v>531</v>
      </c>
      <c r="N46" s="19" t="str">
        <f>LOOKUP(M46,PlantillaPartidas!$A$2:$B$354)</f>
        <v>Equipo médico y de laboratorio</v>
      </c>
      <c r="O46" s="23">
        <v>18951800</v>
      </c>
      <c r="P46" s="23">
        <v>18951800</v>
      </c>
      <c r="Q46" s="23">
        <v>14017198.800000001</v>
      </c>
      <c r="R46" s="23">
        <v>14017198.800000001</v>
      </c>
      <c r="S46" s="23">
        <v>0</v>
      </c>
      <c r="T46" s="23">
        <v>0</v>
      </c>
      <c r="U46" s="23">
        <v>0</v>
      </c>
    </row>
    <row r="47" spans="9:21" ht="15" customHeight="1" x14ac:dyDescent="0.25">
      <c r="I47" s="20"/>
      <c r="L47">
        <v>2</v>
      </c>
      <c r="M47" s="19">
        <v>532</v>
      </c>
      <c r="N47" s="19" t="str">
        <f>LOOKUP(M47,PlantillaPartidas!$A$2:$B$354)</f>
        <v>Instrumental médico y de laboratorio</v>
      </c>
      <c r="O47" s="23">
        <v>2936786.94</v>
      </c>
      <c r="P47" s="23">
        <v>2936786.94</v>
      </c>
      <c r="Q47" s="23">
        <v>2936786.94</v>
      </c>
      <c r="R47" s="23">
        <v>2936786.94</v>
      </c>
      <c r="S47" s="23">
        <v>0</v>
      </c>
      <c r="T47" s="23">
        <v>0</v>
      </c>
      <c r="U47" s="23">
        <v>0</v>
      </c>
    </row>
    <row r="48" spans="9:21" ht="15" customHeight="1" x14ac:dyDescent="0.25">
      <c r="I48" s="20"/>
      <c r="L48">
        <v>2</v>
      </c>
      <c r="M48" s="19">
        <v>565</v>
      </c>
      <c r="N48" s="19" t="str">
        <f>LOOKUP(M48,PlantillaPartidas!$A$2:$B$354)</f>
        <v>Equipo de comunicación y telecomunicación</v>
      </c>
      <c r="O48" s="23">
        <v>15700</v>
      </c>
      <c r="P48" s="23">
        <v>15700</v>
      </c>
      <c r="Q48" s="23">
        <v>15700</v>
      </c>
      <c r="R48" s="23">
        <v>15700</v>
      </c>
      <c r="S48" s="23">
        <v>0</v>
      </c>
      <c r="T48" s="23">
        <v>0</v>
      </c>
      <c r="U48" s="23">
        <v>0</v>
      </c>
    </row>
    <row r="49" spans="9:21" ht="15" customHeight="1" x14ac:dyDescent="0.25">
      <c r="I49" s="20"/>
      <c r="L49">
        <v>2</v>
      </c>
      <c r="M49" s="19">
        <v>566</v>
      </c>
      <c r="N49" s="19" t="str">
        <f>LOOKUP(M49,PlantillaPartidas!$A$2:$B$354)</f>
        <v>Equipos de generación eléctrica, aparatos y accesorios eléctricos</v>
      </c>
      <c r="O49" s="23">
        <v>62500</v>
      </c>
      <c r="P49" s="23">
        <v>62500</v>
      </c>
      <c r="Q49" s="23">
        <v>62500</v>
      </c>
      <c r="R49" s="23">
        <v>62500</v>
      </c>
      <c r="S49" s="23">
        <v>0</v>
      </c>
      <c r="T49" s="23">
        <v>0</v>
      </c>
      <c r="U49" s="23">
        <v>0</v>
      </c>
    </row>
    <row r="50" spans="9:21" ht="15" customHeight="1" x14ac:dyDescent="0.25">
      <c r="O50" s="24"/>
      <c r="P50" s="24"/>
      <c r="Q50" s="24"/>
      <c r="R50" s="24"/>
      <c r="S50" s="24"/>
      <c r="T50" s="24"/>
      <c r="U50" s="24"/>
    </row>
    <row r="51" spans="9:21" ht="15" customHeight="1" x14ac:dyDescent="0.25">
      <c r="O51" s="23">
        <f t="shared" ref="O51:U51" si="0">SUM(O5:O49)</f>
        <v>730000000</v>
      </c>
      <c r="P51" s="23">
        <f t="shared" si="0"/>
        <v>730000000</v>
      </c>
      <c r="Q51" s="23">
        <f t="shared" si="0"/>
        <v>410580933.75</v>
      </c>
      <c r="R51" s="23">
        <f t="shared" si="0"/>
        <v>410580933.75</v>
      </c>
      <c r="S51" s="23">
        <f t="shared" si="0"/>
        <v>204054476.18999997</v>
      </c>
      <c r="T51" s="23">
        <f t="shared" si="0"/>
        <v>201134608.56999996</v>
      </c>
      <c r="U51" s="23">
        <f t="shared" si="0"/>
        <v>201134608.56999996</v>
      </c>
    </row>
    <row r="52" spans="9:21" ht="15" customHeight="1" x14ac:dyDescent="0.25">
      <c r="O52" s="21"/>
      <c r="P52" s="21"/>
      <c r="Q52" s="21"/>
      <c r="R52" s="21"/>
      <c r="S52" s="21"/>
      <c r="T52" s="21"/>
      <c r="U52" s="21"/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15748031496062992" right="0.15748031496062992" top="0.15748031496062992" bottom="0.74803149606299213" header="0.31496062992125984" footer="0.31496062992125984"/>
  <pageSetup scale="51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2018</vt:lpstr>
      <vt:lpstr>PlantillaGastos</vt:lpstr>
      <vt:lpstr>PlantillaPartidas</vt:lpstr>
      <vt:lpstr>Entidad</vt:lpstr>
      <vt:lpstr>'2018'!Área_de_impresión</vt:lpstr>
      <vt:lpstr>comboGasto</vt:lpstr>
      <vt:lpstr>comboPartida</vt:lpstr>
      <vt:lpstr>'2018'!Títulos_a_imprimir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2018-02-09T16:59:41Z</cp:lastPrinted>
  <dcterms:created xsi:type="dcterms:W3CDTF">2013-05-23T22:01:54Z</dcterms:created>
  <dcterms:modified xsi:type="dcterms:W3CDTF">2018-12-14T22:17:43Z</dcterms:modified>
</cp:coreProperties>
</file>